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120" windowHeight="8580" tabRatio="15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<sst xmlns="http://schemas.openxmlformats.org/spreadsheetml/2006/main" count="257" uniqueCount="140">
  <si>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</si>
  <si>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</si>
  <si>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</si>
  <si>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</si>
  <si>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</si>
  <si>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</si>
  <si>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</si>
  <si>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</si>
  <si>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</si>
  <si>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Дисциплина 9</t>
  </si>
  <si>
    <t>ч./седм.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</si>
  <si>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</si>
  <si>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</si>
  <si>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</si>
  <si>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</si>
  <si>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</si>
  <si>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</si>
  <si>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</si>
  <si>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</si>
  <si>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Организация на компютъра</t>
  </si>
  <si>
    <t>С5</t>
  </si>
  <si>
    <t>Програмни езици</t>
  </si>
  <si>
    <t>С6</t>
  </si>
  <si>
    <t>С7</t>
  </si>
  <si>
    <t>С8</t>
  </si>
  <si>
    <t>Легенда</t>
  </si>
  <si>
    <t>Код</t>
  </si>
  <si>
    <t>И/ТО</t>
  </si>
  <si>
    <t>Име на дисциплина</t>
  </si>
  <si>
    <t>Л</t>
  </si>
  <si>
    <t>СУ</t>
  </si>
  <si>
    <t>КР</t>
  </si>
  <si>
    <t>Семестър 4</t>
  </si>
  <si>
    <t>Избираема дисциплина от списък</t>
  </si>
  <si>
    <t>1. Управление на фирмата</t>
  </si>
  <si>
    <t>2. Световна икономика</t>
  </si>
  <si>
    <t>3. Икономика на промишлеността</t>
  </si>
  <si>
    <t>4. Маркетинг</t>
  </si>
  <si>
    <t>Семестър  6</t>
  </si>
  <si>
    <t>Факултативна дисциплина по избор (хуманитарна)</t>
  </si>
  <si>
    <t>1. История на техниката</t>
  </si>
  <si>
    <t>2. Държава и право</t>
  </si>
  <si>
    <t>3. Философия</t>
  </si>
  <si>
    <t>4. Психология на личността</t>
  </si>
  <si>
    <t>5. Социология</t>
  </si>
  <si>
    <t>6. История на религиите</t>
  </si>
  <si>
    <t>7. Основи на християнството</t>
  </si>
  <si>
    <t>Семестър 7</t>
  </si>
  <si>
    <t>Факултативна  дисциплина по избор (специализираща)</t>
  </si>
  <si>
    <t xml:space="preserve">Технически английски език </t>
  </si>
  <si>
    <t>Икономика</t>
  </si>
  <si>
    <t xml:space="preserve"> </t>
  </si>
  <si>
    <t>Материали в електрониката</t>
  </si>
  <si>
    <t>Сам. Раб.</t>
  </si>
  <si>
    <t>Въведение в комуникационната и компютърна техника и технологии</t>
  </si>
  <si>
    <t>Висша математика 1</t>
  </si>
  <si>
    <t>Висша математика 2</t>
  </si>
  <si>
    <t>Полупроводникови елементи</t>
  </si>
  <si>
    <t>Висша математика 3</t>
  </si>
  <si>
    <t>Предаване на данни и компютърни комуникации</t>
  </si>
  <si>
    <t>Теоретична електротехника</t>
  </si>
  <si>
    <t>Програмиране 1</t>
  </si>
  <si>
    <t>Програмиране 2</t>
  </si>
  <si>
    <t>ЛУ/ПУ</t>
  </si>
  <si>
    <t>ECTS кредити</t>
  </si>
  <si>
    <t>Токозахранващи устройства</t>
  </si>
  <si>
    <t>Сигнали и системи</t>
  </si>
  <si>
    <t xml:space="preserve">Цифрова обработка на сигнали </t>
  </si>
  <si>
    <t>Аналогова схемотехника</t>
  </si>
  <si>
    <t>Импулсни и цифрови устройства</t>
  </si>
  <si>
    <t>Обектно ориентирано програмиране</t>
  </si>
  <si>
    <t>Уеб дизайн</t>
  </si>
  <si>
    <r>
      <rPr>
        <b/>
        <i/>
        <u val="single"/>
        <sz val="10"/>
        <color indexed="8"/>
        <rFont val="Arial Cyr"/>
        <family val="0"/>
      </rPr>
      <t xml:space="preserve">Курсов проект по
</t>
    </r>
    <r>
      <rPr>
        <b/>
        <i/>
        <sz val="10"/>
        <color indexed="8"/>
        <rFont val="Arial Cyr"/>
        <family val="0"/>
      </rPr>
      <t xml:space="preserve"> </t>
    </r>
    <r>
      <rPr>
        <b/>
        <i/>
        <u val="single"/>
        <sz val="10"/>
        <color indexed="8"/>
        <rFont val="Arial Cyr"/>
        <family val="0"/>
      </rPr>
      <t>Импулсни и цифрови устройства</t>
    </r>
  </si>
  <si>
    <t>Микропроцесорна схемотехника</t>
  </si>
  <si>
    <t>Комуникационни мрежи и системи</t>
  </si>
  <si>
    <t>Комуникационни вериги</t>
  </si>
  <si>
    <t>Мултиплесни системи</t>
  </si>
  <si>
    <t>Оптоелектроника и оптични комуникации</t>
  </si>
  <si>
    <t>Телетрафично проектиране</t>
  </si>
  <si>
    <t>Системи за автоматично управление</t>
  </si>
  <si>
    <t>Радиовълни, антеннофидерна и микровълнова техника</t>
  </si>
  <si>
    <t xml:space="preserve">Маршрутизиране и комутация </t>
  </si>
  <si>
    <t>Курсов проект по
Телетрафично проектиране</t>
  </si>
  <si>
    <t>Производствена практика 2
4 седмици  - 120 часа</t>
  </si>
  <si>
    <t>Телекомуникационна сигурност</t>
  </si>
  <si>
    <t>Мултимедийни системи и технологии</t>
  </si>
  <si>
    <t>Мобилни клетъчни радиомрежи</t>
  </si>
  <si>
    <t>Телевизионни системи</t>
  </si>
  <si>
    <t>0413</t>
  </si>
  <si>
    <t>2 ECTS</t>
  </si>
  <si>
    <t>0415</t>
  </si>
  <si>
    <t>7 ECTS     р</t>
  </si>
  <si>
    <t>0417</t>
  </si>
  <si>
    <t>7 ECTS     кр</t>
  </si>
  <si>
    <t>Физика</t>
  </si>
  <si>
    <t>0418</t>
  </si>
  <si>
    <t>6 ECTS</t>
  </si>
  <si>
    <t>0419</t>
  </si>
  <si>
    <t>4 ECTS</t>
  </si>
  <si>
    <t>1 ECTS</t>
  </si>
  <si>
    <t>К</t>
  </si>
  <si>
    <t>5 ECTS</t>
  </si>
  <si>
    <t>0420</t>
  </si>
  <si>
    <t>6 ECTS     кз</t>
  </si>
  <si>
    <t>0421</t>
  </si>
  <si>
    <t>7 ECTS     кз</t>
  </si>
  <si>
    <t>0422</t>
  </si>
  <si>
    <t>0426</t>
  </si>
  <si>
    <t>0427</t>
  </si>
  <si>
    <t>4 ECTS    р</t>
  </si>
  <si>
    <t>3 ECTS</t>
  </si>
  <si>
    <t>4 ECTS     кз</t>
  </si>
  <si>
    <t>Производствена практика 1 
3 седмици- 90 часа</t>
  </si>
  <si>
    <t>КП</t>
  </si>
  <si>
    <t>5 ECTS     кз</t>
  </si>
  <si>
    <t>4 ECTS     р</t>
  </si>
  <si>
    <t>Безжични технологии за пренос на данни /                                             Компютърно зрение</t>
  </si>
  <si>
    <t>Самоподготовка за дипломиране</t>
  </si>
  <si>
    <r>
      <t>Държавен изпит</t>
    </r>
    <r>
      <rPr>
        <b/>
        <i/>
        <sz val="10"/>
        <color indexed="8"/>
        <rFont val="Arial Cyr"/>
        <family val="0"/>
      </rPr>
      <t xml:space="preserve">  или           </t>
    </r>
    <r>
      <rPr>
        <b/>
        <i/>
        <u val="single"/>
        <sz val="10"/>
        <color indexed="8"/>
        <rFont val="Arial Cyr"/>
        <family val="0"/>
      </rPr>
      <t>Дипломна работа</t>
    </r>
  </si>
  <si>
    <t>Английски език 1</t>
  </si>
  <si>
    <t>Английски език 2</t>
  </si>
  <si>
    <t>Електрически измервания</t>
  </si>
  <si>
    <t>0072</t>
  </si>
  <si>
    <t>0021</t>
  </si>
  <si>
    <t>3130   10673</t>
  </si>
  <si>
    <t>3136   3137</t>
  </si>
  <si>
    <t>10678  13792</t>
  </si>
  <si>
    <t>10679  10681</t>
  </si>
  <si>
    <t>10680  10682</t>
  </si>
  <si>
    <t>3132   3133    2 ECTS</t>
  </si>
  <si>
    <t>0040  3144   10 ECTS</t>
  </si>
  <si>
    <t>Гр.А - Курсов проект по Комуникационни мрежи и системи
 Гр.Б - Курсов проект по                                          Телевизионни системи</t>
  </si>
  <si>
    <t>Гр.А - Операционни системи и мрежови протоколи                                  Гр.Б - Цифрови телевизионни системи</t>
  </si>
  <si>
    <t>Гр.А - Конвергентни мрежи           Гр.Б - Радиотехнически системи</t>
  </si>
  <si>
    <t>Гр.А - Бази данни
Гр.Б - Кодиране в телекомуникационните 
системи</t>
  </si>
  <si>
    <t>Радиокомуникационни технологии</t>
  </si>
  <si>
    <r>
      <rPr>
        <b/>
        <i/>
        <u val="single"/>
        <sz val="10"/>
        <color indexed="8"/>
        <rFont val="Arial Cyr"/>
        <family val="0"/>
      </rPr>
      <t xml:space="preserve">Курсов проект по
</t>
    </r>
    <r>
      <rPr>
        <b/>
        <i/>
        <sz val="10"/>
        <color indexed="8"/>
        <rFont val="Arial Cyr"/>
        <family val="0"/>
      </rPr>
      <t xml:space="preserve"> </t>
    </r>
    <r>
      <rPr>
        <b/>
        <i/>
        <u val="single"/>
        <sz val="10"/>
        <color indexed="8"/>
        <rFont val="Arial Cyr"/>
        <family val="0"/>
      </rPr>
      <t>Радиокомуникационни технологии</t>
    </r>
  </si>
  <si>
    <t>Администриране и управление на мрежи</t>
  </si>
  <si>
    <t>Програмиране на мобилни устройства</t>
  </si>
  <si>
    <t>Гр.А - Сигнални процесори                          Гр.Б - Видеокомуникационни технологии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</si>
</sst>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[$-402]dd\ mmmm\ yyyy\ &quot;г.&quot;"/>
    <numFmt numFmtId="190" formatCode="#,##0;[Red]#,##0"/>
  </numFmts>
  <fonts count="48">
    <font>
      <sz val="12"/>
      <name val="Hebar"/>
      <family val="0"/>
    </font>
    <font>
      <b/>
      <sz val="12"/>
      <name val="Hebar"/>
      <family val="0"/>
    </font>
    <font>
      <i/>
      <sz val="12"/>
      <name val="Hebar"/>
      <family val="0"/>
    </font>
    <font>
      <b/>
      <i/>
      <sz val="12"/>
      <name val="Heba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i/>
      <u val="single"/>
      <sz val="10"/>
      <name val="Arial Cyr"/>
      <family val="2"/>
    </font>
    <font>
      <b/>
      <i/>
      <u val="single"/>
      <sz val="10"/>
      <color indexed="8"/>
      <name val="Arial Cyr"/>
      <family val="2"/>
    </font>
    <font>
      <sz val="10"/>
      <name val="Hebar"/>
      <family val="0"/>
    </font>
    <font>
      <sz val="10"/>
      <color indexed="9"/>
      <name val="Arial Cyr"/>
      <family val="2"/>
    </font>
    <font>
      <b/>
      <i/>
      <sz val="10"/>
      <color indexed="8"/>
      <name val="Arial Cyr"/>
      <family val="0"/>
    </font>
    <font>
      <b/>
      <sz val="12"/>
      <color indexed="10"/>
      <name val="Arial Cyr"/>
      <family val="0"/>
    </font>
    <font>
      <b/>
      <i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Continuous" vertical="top" wrapText="1"/>
    </xf>
    <xf numFmtId="0" fontId="5" fillId="33" borderId="12" xfId="0" applyFont="1" applyFill="1" applyBorder="1" applyAlignment="1">
      <alignment horizontal="centerContinuous" vertical="top" wrapText="1"/>
    </xf>
    <xf numFmtId="0" fontId="5" fillId="33" borderId="13" xfId="0" applyFont="1" applyFill="1" applyBorder="1" applyAlignment="1">
      <alignment horizontal="centerContinuous" vertical="top" wrapText="1"/>
    </xf>
    <xf numFmtId="0" fontId="4" fillId="33" borderId="10" xfId="0" applyFont="1" applyFill="1" applyBorder="1" applyAlignment="1">
      <alignment horizontal="centerContinuous" vertical="top" wrapText="1"/>
    </xf>
    <xf numFmtId="0" fontId="5" fillId="0" borderId="0" xfId="0" applyFont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Continuous" vertical="top" wrapText="1"/>
    </xf>
    <xf numFmtId="0" fontId="5" fillId="34" borderId="17" xfId="0" applyFont="1" applyFill="1" applyBorder="1" applyAlignment="1">
      <alignment horizontal="centerContinuous" vertical="top" wrapText="1"/>
    </xf>
    <xf numFmtId="0" fontId="7" fillId="36" borderId="0" xfId="0" applyFont="1" applyFill="1" applyBorder="1" applyAlignment="1">
      <alignment horizontal="centerContinuous" vertical="top" wrapText="1"/>
    </xf>
    <xf numFmtId="0" fontId="7" fillId="36" borderId="17" xfId="0" applyFont="1" applyFill="1" applyBorder="1" applyAlignment="1">
      <alignment horizontal="centerContinuous" vertical="top" wrapText="1"/>
    </xf>
    <xf numFmtId="0" fontId="5" fillId="34" borderId="18" xfId="0" applyFont="1" applyFill="1" applyBorder="1" applyAlignment="1">
      <alignment horizontal="centerContinuous" vertical="top" wrapText="1"/>
    </xf>
    <xf numFmtId="0" fontId="5" fillId="36" borderId="18" xfId="0" applyFont="1" applyFill="1" applyBorder="1" applyAlignment="1">
      <alignment horizontal="centerContinuous" vertical="top" wrapText="1"/>
    </xf>
    <xf numFmtId="0" fontId="5" fillId="36" borderId="0" xfId="0" applyFont="1" applyFill="1" applyBorder="1" applyAlignment="1">
      <alignment horizontal="centerContinuous" vertical="top" wrapText="1"/>
    </xf>
    <xf numFmtId="0" fontId="5" fillId="36" borderId="17" xfId="0" applyFont="1" applyFill="1" applyBorder="1" applyAlignment="1">
      <alignment horizontal="centerContinuous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Continuous" vertical="top" wrapText="1"/>
    </xf>
    <xf numFmtId="0" fontId="7" fillId="34" borderId="17" xfId="0" applyFont="1" applyFill="1" applyBorder="1" applyAlignment="1">
      <alignment horizontal="centerContinuous" vertical="top" wrapText="1"/>
    </xf>
    <xf numFmtId="0" fontId="7" fillId="34" borderId="18" xfId="0" applyFont="1" applyFill="1" applyBorder="1" applyAlignment="1">
      <alignment horizontal="left" vertical="top" wrapText="1"/>
    </xf>
    <xf numFmtId="0" fontId="5" fillId="34" borderId="18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34" borderId="18" xfId="0" applyFont="1" applyFill="1" applyBorder="1" applyAlignment="1">
      <alignment horizontal="centerContinuous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35" borderId="0" xfId="0" applyFont="1" applyFill="1" applyBorder="1" applyAlignment="1">
      <alignment horizontal="centerContinuous" vertical="top" wrapText="1"/>
    </xf>
    <xf numFmtId="0" fontId="5" fillId="35" borderId="17" xfId="0" applyFont="1" applyFill="1" applyBorder="1" applyAlignment="1">
      <alignment horizontal="centerContinuous" vertical="top" wrapText="1"/>
    </xf>
    <xf numFmtId="0" fontId="5" fillId="35" borderId="18" xfId="0" applyFont="1" applyFill="1" applyBorder="1" applyAlignment="1">
      <alignment horizontal="centerContinuous" vertical="top" wrapText="1"/>
    </xf>
    <xf numFmtId="0" fontId="5" fillId="36" borderId="20" xfId="0" applyFont="1" applyFill="1" applyBorder="1" applyAlignment="1">
      <alignment horizontal="centerContinuous" vertical="top" wrapText="1"/>
    </xf>
    <xf numFmtId="0" fontId="7" fillId="35" borderId="0" xfId="0" applyFont="1" applyFill="1" applyBorder="1" applyAlignment="1">
      <alignment horizontal="centerContinuous" vertical="top" wrapText="1"/>
    </xf>
    <xf numFmtId="0" fontId="10" fillId="0" borderId="0" xfId="0" applyFont="1" applyAlignment="1">
      <alignment/>
    </xf>
    <xf numFmtId="0" fontId="6" fillId="35" borderId="15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7" fillId="35" borderId="20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horizontal="centerContinuous" vertical="top" wrapText="1"/>
    </xf>
    <xf numFmtId="0" fontId="5" fillId="33" borderId="0" xfId="0" applyFont="1" applyFill="1" applyBorder="1" applyAlignment="1">
      <alignment horizontal="centerContinuous" vertical="top" wrapText="1"/>
    </xf>
    <xf numFmtId="0" fontId="5" fillId="33" borderId="17" xfId="0" applyFont="1" applyFill="1" applyBorder="1" applyAlignment="1">
      <alignment horizontal="centerContinuous" vertical="top" wrapText="1"/>
    </xf>
    <xf numFmtId="0" fontId="7" fillId="35" borderId="21" xfId="0" applyFont="1" applyFill="1" applyBorder="1" applyAlignment="1">
      <alignment horizontal="centerContinuous" vertical="top" wrapText="1"/>
    </xf>
    <xf numFmtId="0" fontId="7" fillId="35" borderId="22" xfId="0" applyFont="1" applyFill="1" applyBorder="1" applyAlignment="1">
      <alignment horizontal="centerContinuous" vertical="top" wrapText="1"/>
    </xf>
    <xf numFmtId="0" fontId="7" fillId="35" borderId="20" xfId="0" applyFont="1" applyFill="1" applyBorder="1" applyAlignment="1">
      <alignment horizontal="centerContinuous" vertical="top" wrapText="1"/>
    </xf>
    <xf numFmtId="0" fontId="5" fillId="0" borderId="0" xfId="0" applyFont="1" applyBorder="1" applyAlignment="1">
      <alignment wrapText="1"/>
    </xf>
    <xf numFmtId="0" fontId="5" fillId="35" borderId="2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Continuous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0" fontId="4" fillId="35" borderId="23" xfId="0" applyFont="1" applyFill="1" applyBorder="1" applyAlignment="1">
      <alignment horizontal="center" wrapText="1"/>
    </xf>
    <xf numFmtId="0" fontId="5" fillId="35" borderId="24" xfId="0" applyFont="1" applyFill="1" applyBorder="1" applyAlignment="1">
      <alignment horizontal="centerContinuous" wrapText="1"/>
    </xf>
    <xf numFmtId="0" fontId="5" fillId="35" borderId="25" xfId="0" applyFont="1" applyFill="1" applyBorder="1" applyAlignment="1">
      <alignment horizontal="centerContinuous" wrapText="1"/>
    </xf>
    <xf numFmtId="0" fontId="5" fillId="35" borderId="22" xfId="0" applyFont="1" applyFill="1" applyBorder="1" applyAlignment="1">
      <alignment horizontal="centerContinuous" wrapText="1"/>
    </xf>
    <xf numFmtId="0" fontId="5" fillId="35" borderId="26" xfId="0" applyFont="1" applyFill="1" applyBorder="1" applyAlignment="1">
      <alignment horizontal="centerContinuous" wrapText="1"/>
    </xf>
    <xf numFmtId="0" fontId="10" fillId="0" borderId="0" xfId="0" applyFont="1" applyAlignment="1">
      <alignment horizontal="center"/>
    </xf>
    <xf numFmtId="0" fontId="5" fillId="35" borderId="21" xfId="0" applyFont="1" applyFill="1" applyBorder="1" applyAlignment="1">
      <alignment horizontal="center" vertical="top" wrapText="1"/>
    </xf>
    <xf numFmtId="0" fontId="5" fillId="35" borderId="20" xfId="0" applyFont="1" applyFill="1" applyBorder="1" applyAlignment="1">
      <alignment horizontal="center" vertical="top" wrapText="1"/>
    </xf>
    <xf numFmtId="0" fontId="5" fillId="35" borderId="25" xfId="0" applyFont="1" applyFill="1" applyBorder="1" applyAlignment="1">
      <alignment horizontal="center" vertical="top" wrapText="1"/>
    </xf>
    <xf numFmtId="0" fontId="5" fillId="35" borderId="26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0" fontId="4" fillId="35" borderId="15" xfId="0" applyFont="1" applyFill="1" applyBorder="1" applyAlignment="1">
      <alignment horizontal="center" vertical="top" wrapText="1"/>
    </xf>
    <xf numFmtId="0" fontId="5" fillId="36" borderId="20" xfId="0" applyFont="1" applyFill="1" applyBorder="1" applyAlignment="1">
      <alignment horizontal="center" vertical="top" wrapText="1"/>
    </xf>
    <xf numFmtId="0" fontId="5" fillId="36" borderId="25" xfId="0" applyFont="1" applyFill="1" applyBorder="1" applyAlignment="1">
      <alignment horizontal="center" vertical="top" wrapText="1"/>
    </xf>
    <xf numFmtId="0" fontId="5" fillId="36" borderId="22" xfId="0" applyFont="1" applyFill="1" applyBorder="1" applyAlignment="1">
      <alignment horizontal="center" vertical="top" wrapText="1"/>
    </xf>
    <xf numFmtId="0" fontId="5" fillId="36" borderId="26" xfId="0" applyFont="1" applyFill="1" applyBorder="1" applyAlignment="1">
      <alignment horizontal="center" vertical="top" wrapText="1"/>
    </xf>
    <xf numFmtId="0" fontId="5" fillId="36" borderId="18" xfId="0" applyFont="1" applyFill="1" applyBorder="1" applyAlignment="1">
      <alignment horizontal="left" vertical="top" wrapText="1"/>
    </xf>
    <xf numFmtId="0" fontId="5" fillId="36" borderId="18" xfId="0" applyFont="1" applyFill="1" applyBorder="1" applyAlignment="1">
      <alignment wrapText="1"/>
    </xf>
    <xf numFmtId="0" fontId="5" fillId="36" borderId="0" xfId="0" applyFont="1" applyFill="1" applyBorder="1" applyAlignment="1">
      <alignment wrapText="1"/>
    </xf>
    <xf numFmtId="0" fontId="5" fillId="36" borderId="17" xfId="0" applyFont="1" applyFill="1" applyBorder="1" applyAlignment="1">
      <alignment wrapText="1"/>
    </xf>
    <xf numFmtId="0" fontId="7" fillId="36" borderId="20" xfId="0" applyFont="1" applyFill="1" applyBorder="1" applyAlignment="1">
      <alignment horizontal="center" vertical="top" wrapText="1"/>
    </xf>
    <xf numFmtId="0" fontId="7" fillId="36" borderId="18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5" fillId="35" borderId="18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Continuous" vertical="top" wrapText="1"/>
    </xf>
    <xf numFmtId="0" fontId="5" fillId="35" borderId="18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" fontId="10" fillId="0" borderId="0" xfId="0" applyNumberFormat="1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 vertical="top" wrapText="1"/>
    </xf>
    <xf numFmtId="0" fontId="5" fillId="35" borderId="20" xfId="0" applyFont="1" applyFill="1" applyBorder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Continuous" vertical="center" wrapText="1"/>
    </xf>
    <xf numFmtId="0" fontId="5" fillId="34" borderId="0" xfId="0" applyFont="1" applyFill="1" applyBorder="1" applyAlignment="1">
      <alignment horizontal="centerContinuous" vertical="center" wrapText="1"/>
    </xf>
    <xf numFmtId="0" fontId="5" fillId="34" borderId="17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9" fillId="35" borderId="0" xfId="0" applyFont="1" applyFill="1" applyBorder="1" applyAlignment="1">
      <alignment vertical="center" wrapText="1"/>
    </xf>
    <xf numFmtId="0" fontId="9" fillId="36" borderId="18" xfId="0" applyFont="1" applyFill="1" applyBorder="1" applyAlignment="1">
      <alignment horizontal="centerContinuous" vertical="center" wrapText="1"/>
    </xf>
    <xf numFmtId="0" fontId="7" fillId="36" borderId="0" xfId="0" applyFont="1" applyFill="1" applyBorder="1" applyAlignment="1">
      <alignment horizontal="centerContinuous" vertical="center" wrapText="1"/>
    </xf>
    <xf numFmtId="0" fontId="7" fillId="36" borderId="17" xfId="0" applyFont="1" applyFill="1" applyBorder="1" applyAlignment="1">
      <alignment horizontal="centerContinuous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7" xfId="0" applyFont="1" applyFill="1" applyBorder="1" applyAlignment="1">
      <alignment horizontal="centerContinuous" vertical="center" wrapText="1"/>
    </xf>
    <xf numFmtId="0" fontId="5" fillId="35" borderId="18" xfId="0" applyFont="1" applyFill="1" applyBorder="1" applyAlignment="1">
      <alignment horizontal="centerContinuous" vertical="center" wrapText="1"/>
    </xf>
    <xf numFmtId="0" fontId="5" fillId="35" borderId="0" xfId="0" applyFont="1" applyFill="1" applyBorder="1" applyAlignment="1">
      <alignment horizontal="centerContinuous" vertical="center" wrapText="1"/>
    </xf>
    <xf numFmtId="0" fontId="5" fillId="35" borderId="17" xfId="0" applyFont="1" applyFill="1" applyBorder="1" applyAlignment="1">
      <alignment horizontal="centerContinuous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34" borderId="18" xfId="0" applyFont="1" applyFill="1" applyBorder="1" applyAlignment="1">
      <alignment horizontal="centerContinuous" vertical="center" wrapText="1"/>
    </xf>
    <xf numFmtId="0" fontId="9" fillId="34" borderId="18" xfId="0" applyFont="1" applyFill="1" applyBorder="1" applyAlignment="1">
      <alignment horizontal="centerContinuous" vertical="center" wrapText="1"/>
    </xf>
    <xf numFmtId="0" fontId="9" fillId="33" borderId="18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 horizontal="centerContinuous" vertical="center" wrapText="1"/>
    </xf>
    <xf numFmtId="0" fontId="7" fillId="33" borderId="17" xfId="0" applyFont="1" applyFill="1" applyBorder="1" applyAlignment="1">
      <alignment horizontal="centerContinuous" vertical="center" wrapText="1"/>
    </xf>
    <xf numFmtId="0" fontId="13" fillId="33" borderId="10" xfId="0" applyFont="1" applyFill="1" applyBorder="1" applyAlignment="1">
      <alignment horizontal="center"/>
    </xf>
    <xf numFmtId="0" fontId="12" fillId="37" borderId="18" xfId="0" applyFont="1" applyFill="1" applyBorder="1" applyAlignment="1">
      <alignment horizontal="centerContinuous" vertical="center" wrapText="1"/>
    </xf>
    <xf numFmtId="0" fontId="7" fillId="37" borderId="0" xfId="0" applyFont="1" applyFill="1" applyBorder="1" applyAlignment="1">
      <alignment horizontal="centerContinuous" vertical="center" wrapText="1"/>
    </xf>
    <xf numFmtId="0" fontId="7" fillId="37" borderId="17" xfId="0" applyFont="1" applyFill="1" applyBorder="1" applyAlignment="1">
      <alignment horizontal="centerContinuous" vertical="center" wrapText="1"/>
    </xf>
    <xf numFmtId="0" fontId="5" fillId="37" borderId="0" xfId="0" applyFont="1" applyFill="1" applyBorder="1" applyAlignment="1">
      <alignment horizontal="centerContinuous" vertical="top" wrapText="1"/>
    </xf>
    <xf numFmtId="0" fontId="5" fillId="37" borderId="17" xfId="0" applyFont="1" applyFill="1" applyBorder="1" applyAlignment="1">
      <alignment horizontal="centerContinuous" vertical="top" wrapText="1"/>
    </xf>
    <xf numFmtId="0" fontId="5" fillId="37" borderId="18" xfId="0" applyFont="1" applyFill="1" applyBorder="1" applyAlignment="1">
      <alignment horizontal="centerContinuous" vertical="top" wrapText="1"/>
    </xf>
    <xf numFmtId="0" fontId="5" fillId="35" borderId="14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9" fillId="0" borderId="18" xfId="0" applyFont="1" applyFill="1" applyBorder="1" applyAlignment="1">
      <alignment horizontal="centerContinuous" vertical="center" wrapText="1"/>
    </xf>
    <xf numFmtId="0" fontId="9" fillId="0" borderId="0" xfId="0" applyFont="1" applyFill="1" applyBorder="1" applyAlignment="1">
      <alignment horizontal="centerContinuous" vertical="center" wrapText="1"/>
    </xf>
    <xf numFmtId="0" fontId="9" fillId="0" borderId="17" xfId="0" applyFont="1" applyFill="1" applyBorder="1" applyAlignment="1">
      <alignment horizontal="centerContinuous" vertical="center" wrapText="1"/>
    </xf>
    <xf numFmtId="0" fontId="7" fillId="0" borderId="18" xfId="0" applyFont="1" applyFill="1" applyBorder="1" applyAlignment="1">
      <alignment horizontal="centerContinuous" vertical="top" wrapText="1"/>
    </xf>
    <xf numFmtId="0" fontId="7" fillId="0" borderId="0" xfId="0" applyFont="1" applyFill="1" applyBorder="1" applyAlignment="1">
      <alignment horizontal="centerContinuous" vertical="top" wrapText="1"/>
    </xf>
    <xf numFmtId="0" fontId="7" fillId="0" borderId="17" xfId="0" applyFont="1" applyFill="1" applyBorder="1" applyAlignment="1">
      <alignment horizontal="centerContinuous" vertical="top" wrapText="1"/>
    </xf>
    <xf numFmtId="0" fontId="5" fillId="38" borderId="0" xfId="0" applyFont="1" applyFill="1" applyBorder="1" applyAlignment="1">
      <alignment horizontal="centerContinuous" vertical="top" wrapText="1"/>
    </xf>
    <xf numFmtId="0" fontId="5" fillId="38" borderId="17" xfId="0" applyFont="1" applyFill="1" applyBorder="1" applyAlignment="1">
      <alignment horizontal="centerContinuous" vertical="top" wrapText="1"/>
    </xf>
    <xf numFmtId="0" fontId="5" fillId="38" borderId="18" xfId="0" applyFont="1" applyFill="1" applyBorder="1" applyAlignment="1">
      <alignment horizontal="left" vertical="top" wrapText="1"/>
    </xf>
    <xf numFmtId="190" fontId="4" fillId="34" borderId="15" xfId="0" applyNumberFormat="1" applyFont="1" applyFill="1" applyBorder="1" applyAlignment="1" quotePrefix="1">
      <alignment horizontal="center" vertical="top" wrapText="1"/>
    </xf>
    <xf numFmtId="0" fontId="4" fillId="34" borderId="0" xfId="0" applyFont="1" applyFill="1" applyBorder="1" applyAlignment="1" quotePrefix="1">
      <alignment horizontal="center" vertical="top" wrapText="1"/>
    </xf>
    <xf numFmtId="0" fontId="4" fillId="34" borderId="15" xfId="0" applyFont="1" applyFill="1" applyBorder="1" applyAlignment="1" quotePrefix="1">
      <alignment horizontal="center" vertical="top" wrapText="1"/>
    </xf>
    <xf numFmtId="0" fontId="4" fillId="36" borderId="15" xfId="0" applyFont="1" applyFill="1" applyBorder="1" applyAlignment="1" quotePrefix="1">
      <alignment horizontal="center" vertical="top" wrapText="1"/>
    </xf>
    <xf numFmtId="0" fontId="5" fillId="36" borderId="20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vertical="top" wrapText="1"/>
    </xf>
    <xf numFmtId="0" fontId="4" fillId="34" borderId="25" xfId="0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horizontal="center" vertical="top" wrapText="1"/>
    </xf>
    <xf numFmtId="0" fontId="4" fillId="34" borderId="26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 quotePrefix="1">
      <alignment horizontal="center" vertical="top" wrapText="1"/>
    </xf>
    <xf numFmtId="0" fontId="6" fillId="34" borderId="20" xfId="0" applyFont="1" applyFill="1" applyBorder="1" applyAlignment="1">
      <alignment horizontal="center" vertical="top" wrapText="1"/>
    </xf>
    <xf numFmtId="0" fontId="6" fillId="34" borderId="25" xfId="0" applyFont="1" applyFill="1" applyBorder="1" applyAlignment="1">
      <alignment horizontal="center" vertical="top" wrapText="1"/>
    </xf>
    <xf numFmtId="0" fontId="6" fillId="34" borderId="22" xfId="0" applyFont="1" applyFill="1" applyBorder="1" applyAlignment="1">
      <alignment horizontal="center" vertical="top" wrapText="1"/>
    </xf>
    <xf numFmtId="0" fontId="6" fillId="34" borderId="26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26" xfId="0" applyFont="1" applyFill="1" applyBorder="1" applyAlignment="1">
      <alignment horizontal="center" vertical="top" wrapText="1"/>
    </xf>
    <xf numFmtId="0" fontId="4" fillId="38" borderId="21" xfId="0" applyFont="1" applyFill="1" applyBorder="1" applyAlignment="1">
      <alignment vertical="top" wrapText="1"/>
    </xf>
    <xf numFmtId="0" fontId="4" fillId="38" borderId="20" xfId="0" applyFont="1" applyFill="1" applyBorder="1" applyAlignment="1">
      <alignment horizontal="center" vertical="top" wrapText="1"/>
    </xf>
    <xf numFmtId="0" fontId="4" fillId="38" borderId="25" xfId="0" applyFont="1" applyFill="1" applyBorder="1" applyAlignment="1">
      <alignment horizontal="center" vertical="top" wrapText="1"/>
    </xf>
    <xf numFmtId="0" fontId="4" fillId="38" borderId="22" xfId="0" applyFont="1" applyFill="1" applyBorder="1" applyAlignment="1">
      <alignment horizontal="center" vertical="top" wrapText="1"/>
    </xf>
    <xf numFmtId="0" fontId="4" fillId="38" borderId="26" xfId="0" applyFont="1" applyFill="1" applyBorder="1" applyAlignment="1">
      <alignment horizontal="center" vertical="top" wrapText="1"/>
    </xf>
    <xf numFmtId="0" fontId="4" fillId="37" borderId="21" xfId="0" applyFont="1" applyFill="1" applyBorder="1" applyAlignment="1">
      <alignment vertical="top" wrapText="1"/>
    </xf>
    <xf numFmtId="0" fontId="4" fillId="37" borderId="20" xfId="0" applyFont="1" applyFill="1" applyBorder="1" applyAlignment="1">
      <alignment horizontal="center" vertical="top" wrapText="1"/>
    </xf>
    <xf numFmtId="0" fontId="4" fillId="37" borderId="25" xfId="0" applyFont="1" applyFill="1" applyBorder="1" applyAlignment="1">
      <alignment horizontal="center" vertical="top" wrapText="1"/>
    </xf>
    <xf numFmtId="0" fontId="4" fillId="37" borderId="22" xfId="0" applyFont="1" applyFill="1" applyBorder="1" applyAlignment="1">
      <alignment horizontal="center" vertical="top" wrapText="1"/>
    </xf>
    <xf numFmtId="0" fontId="4" fillId="37" borderId="26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5" fillId="36" borderId="21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top" wrapText="1"/>
    </xf>
    <xf numFmtId="0" fontId="12" fillId="37" borderId="18" xfId="0" applyFont="1" applyFill="1" applyBorder="1" applyAlignment="1">
      <alignment horizontal="center" vertical="center" wrapText="1"/>
    </xf>
    <xf numFmtId="0" fontId="12" fillId="37" borderId="0" xfId="0" applyFont="1" applyFill="1" applyBorder="1" applyAlignment="1">
      <alignment horizontal="center" vertical="center" wrapText="1"/>
    </xf>
    <xf numFmtId="0" fontId="12" fillId="37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4" fillId="35" borderId="27" xfId="0" applyFont="1" applyFill="1" applyBorder="1" applyAlignment="1">
      <alignment horizontal="center" vertical="center" wrapText="1"/>
    </xf>
    <xf numFmtId="0" fontId="14" fillId="35" borderId="28" xfId="0" applyFont="1" applyFill="1" applyBorder="1" applyAlignment="1">
      <alignment horizontal="center" vertical="center" wrapText="1"/>
    </xf>
    <xf numFmtId="0" fontId="14" fillId="35" borderId="29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0" fontId="14" fillId="35" borderId="31" xfId="0" applyFont="1" applyFill="1" applyBorder="1" applyAlignment="1">
      <alignment horizontal="center" vertical="center" wrapText="1"/>
    </xf>
    <xf numFmtId="0" fontId="14" fillId="35" borderId="32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top" wrapText="1"/>
    </xf>
    <xf numFmtId="0" fontId="4" fillId="37" borderId="21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 quotePrefix="1">
      <alignment horizontal="center" vertical="top" wrapText="1"/>
    </xf>
    <xf numFmtId="0" fontId="4" fillId="33" borderId="21" xfId="0" applyFont="1" applyFill="1" applyBorder="1" applyAlignment="1" quotePrefix="1">
      <alignment horizontal="center" vertical="top" wrapText="1"/>
    </xf>
    <xf numFmtId="0" fontId="4" fillId="34" borderId="21" xfId="0" applyFont="1" applyFill="1" applyBorder="1" applyAlignment="1">
      <alignment horizontal="center" vertical="top" wrapText="1"/>
    </xf>
    <xf numFmtId="0" fontId="4" fillId="38" borderId="15" xfId="0" applyFont="1" applyFill="1" applyBorder="1" applyAlignment="1">
      <alignment horizontal="center" vertical="top" wrapText="1"/>
    </xf>
    <xf numFmtId="0" fontId="4" fillId="38" borderId="21" xfId="0" applyFont="1" applyFill="1" applyBorder="1" applyAlignment="1">
      <alignment horizontal="center" vertical="top" wrapText="1"/>
    </xf>
    <xf numFmtId="0" fontId="5" fillId="35" borderId="33" xfId="0" applyFont="1" applyFill="1" applyBorder="1" applyAlignment="1">
      <alignment horizontal="center" wrapText="1"/>
    </xf>
    <xf numFmtId="0" fontId="5" fillId="35" borderId="34" xfId="0" applyFont="1" applyFill="1" applyBorder="1" applyAlignment="1">
      <alignment horizontal="center" wrapText="1"/>
    </xf>
    <xf numFmtId="0" fontId="9" fillId="3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8" fillId="33" borderId="18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top" wrapText="1"/>
    </xf>
    <xf numFmtId="0" fontId="9" fillId="35" borderId="0" xfId="0" applyFont="1" applyFill="1" applyBorder="1" applyAlignment="1">
      <alignment horizontal="center" vertical="top" wrapText="1"/>
    </xf>
    <xf numFmtId="0" fontId="9" fillId="35" borderId="17" xfId="0" applyFont="1" applyFill="1" applyBorder="1" applyAlignment="1">
      <alignment horizontal="center" vertical="top" wrapText="1"/>
    </xf>
    <xf numFmtId="0" fontId="9" fillId="35" borderId="18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top" wrapText="1"/>
    </xf>
    <xf numFmtId="0" fontId="9" fillId="34" borderId="18" xfId="0" applyFont="1" applyFill="1" applyBorder="1" applyAlignment="1">
      <alignment horizontal="center" vertical="center" wrapText="1"/>
    </xf>
    <xf numFmtId="0" fontId="12" fillId="38" borderId="18" xfId="0" applyFont="1" applyFill="1" applyBorder="1" applyAlignment="1">
      <alignment horizontal="center" vertical="center" wrapText="1"/>
    </xf>
    <xf numFmtId="0" fontId="12" fillId="38" borderId="0" xfId="0" applyFont="1" applyFill="1" applyBorder="1" applyAlignment="1">
      <alignment horizontal="center" vertical="center" wrapText="1"/>
    </xf>
    <xf numFmtId="0" fontId="12" fillId="38" borderId="17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tabSelected="1" view="pageLayout" zoomScaleNormal="75" workbookViewId="0" topLeftCell="A1">
      <selection activeCell="A1" sqref="A1"/>
    </sheetView>
  </sheetViews>
  <sheetFormatPr defaultColWidth="9" defaultRowHeight="15"/>
  <cols>
    <col min="1" max="1" width="3.796875" style="32" customWidth="1"/>
    <col min="2" max="2" width="5.69921875" style="32" customWidth="1"/>
    <col min="3" max="6" width="5.796875" style="32" customWidth="1"/>
    <col min="7" max="7" width="4.296875" style="32" customWidth="1"/>
    <col min="8" max="8" width="9.796875" style="32" customWidth="1"/>
    <col min="9" max="10" width="5.796875" style="32" customWidth="1"/>
    <col min="11" max="11" width="4.69921875" style="32" customWidth="1"/>
    <col min="12" max="12" width="9.296875" style="32" customWidth="1"/>
    <col min="13" max="14" width="5.796875" style="32" customWidth="1"/>
    <col min="15" max="15" width="5.09765625" style="32" customWidth="1"/>
    <col min="16" max="16" width="9.296875" style="32" customWidth="1"/>
    <col min="17" max="19" width="5.796875" style="32" customWidth="1"/>
    <col min="20" max="20" width="9.69921875" style="32" customWidth="1"/>
    <col min="21" max="23" width="5.796875" style="32" customWidth="1"/>
    <col min="24" max="24" width="9.69921875" style="32" customWidth="1"/>
    <col min="25" max="25" width="5.796875" style="32" customWidth="1"/>
    <col min="26" max="28" width="5.296875" style="49" customWidth="1"/>
    <col min="29" max="29" width="5.8984375" style="49" customWidth="1"/>
    <col min="30" max="30" width="6.8984375" style="32" customWidth="1"/>
    <col min="31" max="33" width="5.296875" style="32" customWidth="1"/>
    <col min="34" max="34" width="7.3984375" style="32" customWidth="1"/>
    <col min="35" max="37" width="5.296875" style="32" customWidth="1"/>
    <col min="38" max="38" width="7.296875" style="32" customWidth="1"/>
    <col min="39" max="16384" width="9" style="32" customWidth="1"/>
  </cols>
  <sheetData>
    <row r="1" spans="1:39" s="6" customFormat="1" ht="15" customHeight="1" thickBot="1">
      <c r="A1" s="1" t="s">
        <v>0</v>
      </c>
      <c r="B1" s="2" t="s">
        <v>1</v>
      </c>
      <c r="C1" s="3"/>
      <c r="D1" s="3"/>
      <c r="E1" s="4"/>
      <c r="F1" s="2" t="s">
        <v>2</v>
      </c>
      <c r="G1" s="3"/>
      <c r="H1" s="3"/>
      <c r="I1" s="4"/>
      <c r="J1" s="2" t="s">
        <v>3</v>
      </c>
      <c r="K1" s="3"/>
      <c r="L1" s="3"/>
      <c r="M1" s="4"/>
      <c r="N1" s="2" t="s">
        <v>4</v>
      </c>
      <c r="O1" s="3"/>
      <c r="P1" s="3"/>
      <c r="Q1" s="4"/>
      <c r="R1" s="2" t="s">
        <v>5</v>
      </c>
      <c r="S1" s="3"/>
      <c r="T1" s="3"/>
      <c r="U1" s="4"/>
      <c r="V1" s="2" t="s">
        <v>6</v>
      </c>
      <c r="W1" s="3"/>
      <c r="X1" s="3"/>
      <c r="Y1" s="4"/>
      <c r="Z1" s="2" t="s">
        <v>7</v>
      </c>
      <c r="AA1" s="3"/>
      <c r="AB1" s="3"/>
      <c r="AC1" s="4"/>
      <c r="AD1" s="51" t="s">
        <v>8</v>
      </c>
      <c r="AE1" s="3"/>
      <c r="AF1" s="3"/>
      <c r="AG1" s="3"/>
      <c r="AH1" s="2" t="s">
        <v>9</v>
      </c>
      <c r="AI1" s="3"/>
      <c r="AJ1" s="3"/>
      <c r="AK1" s="4"/>
      <c r="AL1" s="5" t="s">
        <v>10</v>
      </c>
      <c r="AM1" s="142" t="s">
        <v>53</v>
      </c>
    </row>
    <row r="2" spans="1:40" s="6" customFormat="1" ht="12.75" customHeight="1">
      <c r="A2" s="7"/>
      <c r="B2" s="159" t="s">
        <v>88</v>
      </c>
      <c r="C2" s="221" t="s">
        <v>89</v>
      </c>
      <c r="D2" s="221"/>
      <c r="E2" s="164" t="s">
        <v>12</v>
      </c>
      <c r="F2" s="160" t="s">
        <v>90</v>
      </c>
      <c r="G2" s="244" t="s">
        <v>91</v>
      </c>
      <c r="H2" s="244"/>
      <c r="I2" s="168" t="s">
        <v>11</v>
      </c>
      <c r="J2" s="161" t="s">
        <v>92</v>
      </c>
      <c r="K2" s="221" t="s">
        <v>93</v>
      </c>
      <c r="L2" s="221"/>
      <c r="M2" s="164" t="s">
        <v>11</v>
      </c>
      <c r="N2" s="161" t="s">
        <v>95</v>
      </c>
      <c r="O2" s="244" t="s">
        <v>96</v>
      </c>
      <c r="P2" s="244"/>
      <c r="Q2" s="164" t="s">
        <v>11</v>
      </c>
      <c r="R2" s="8">
        <v>10662</v>
      </c>
      <c r="S2" s="244" t="s">
        <v>98</v>
      </c>
      <c r="T2" s="244"/>
      <c r="U2" s="164" t="s">
        <v>12</v>
      </c>
      <c r="V2" s="161" t="s">
        <v>97</v>
      </c>
      <c r="W2" s="221" t="s">
        <v>98</v>
      </c>
      <c r="X2" s="221"/>
      <c r="Y2" s="164" t="s">
        <v>12</v>
      </c>
      <c r="Z2" s="101"/>
      <c r="AA2" s="46"/>
      <c r="AB2" s="46"/>
      <c r="AC2" s="48"/>
      <c r="AD2" s="46"/>
      <c r="AE2" s="46"/>
      <c r="AF2" s="46"/>
      <c r="AG2" s="46"/>
      <c r="AH2" s="162" t="s">
        <v>122</v>
      </c>
      <c r="AI2" s="192" t="s">
        <v>99</v>
      </c>
      <c r="AJ2" s="192"/>
      <c r="AK2" s="81" t="s">
        <v>100</v>
      </c>
      <c r="AL2" s="10"/>
      <c r="AM2" s="140"/>
      <c r="AN2" s="11"/>
    </row>
    <row r="3" spans="1:40" s="120" customFormat="1" ht="84" customHeight="1" thickBot="1">
      <c r="A3" s="109" t="s">
        <v>13</v>
      </c>
      <c r="B3" s="113" t="s">
        <v>54</v>
      </c>
      <c r="C3" s="111"/>
      <c r="D3" s="111"/>
      <c r="E3" s="112"/>
      <c r="F3" s="110" t="s">
        <v>55</v>
      </c>
      <c r="G3" s="111"/>
      <c r="H3" s="111"/>
      <c r="I3" s="112"/>
      <c r="J3" s="228" t="s">
        <v>61</v>
      </c>
      <c r="K3" s="229"/>
      <c r="L3" s="229"/>
      <c r="M3" s="230"/>
      <c r="N3" s="226" t="s">
        <v>94</v>
      </c>
      <c r="O3" s="198"/>
      <c r="P3" s="198"/>
      <c r="Q3" s="199"/>
      <c r="R3" s="226" t="s">
        <v>52</v>
      </c>
      <c r="S3" s="198"/>
      <c r="T3" s="198"/>
      <c r="U3" s="199"/>
      <c r="V3" s="226" t="s">
        <v>119</v>
      </c>
      <c r="W3" s="198"/>
      <c r="X3" s="198"/>
      <c r="Y3" s="199"/>
      <c r="Z3" s="195"/>
      <c r="AA3" s="195"/>
      <c r="AB3" s="195"/>
      <c r="AC3" s="196"/>
      <c r="AD3" s="114"/>
      <c r="AE3" s="114"/>
      <c r="AF3" s="114"/>
      <c r="AG3" s="114"/>
      <c r="AH3" s="115" t="s">
        <v>14</v>
      </c>
      <c r="AI3" s="116"/>
      <c r="AJ3" s="116"/>
      <c r="AK3" s="117"/>
      <c r="AL3" s="118"/>
      <c r="AM3" s="141"/>
      <c r="AN3" s="119"/>
    </row>
    <row r="4" spans="1:40" s="6" customFormat="1" ht="12.75" customHeight="1" thickBot="1">
      <c r="A4" s="12"/>
      <c r="B4" s="17"/>
      <c r="C4" s="13"/>
      <c r="D4" s="13"/>
      <c r="E4" s="14"/>
      <c r="F4" s="17"/>
      <c r="G4" s="13"/>
      <c r="H4" s="13"/>
      <c r="I4" s="14"/>
      <c r="J4" s="17"/>
      <c r="K4" s="13"/>
      <c r="L4" s="13"/>
      <c r="M4" s="14"/>
      <c r="N4" s="27"/>
      <c r="O4" s="13"/>
      <c r="P4" s="13"/>
      <c r="Q4" s="14"/>
      <c r="R4" s="17"/>
      <c r="S4" s="13"/>
      <c r="T4" s="13"/>
      <c r="U4" s="14"/>
      <c r="V4" s="17"/>
      <c r="W4" s="13"/>
      <c r="X4" s="13"/>
      <c r="Y4" s="14"/>
      <c r="Z4" s="33"/>
      <c r="AA4" s="33"/>
      <c r="AB4" s="33"/>
      <c r="AC4" s="34"/>
      <c r="AD4" s="37"/>
      <c r="AE4" s="37"/>
      <c r="AF4" s="37"/>
      <c r="AG4" s="37"/>
      <c r="AH4" s="18"/>
      <c r="AI4" s="19"/>
      <c r="AJ4" s="19"/>
      <c r="AK4" s="20"/>
      <c r="AL4" s="79"/>
      <c r="AM4" s="78"/>
      <c r="AN4" s="11"/>
    </row>
    <row r="5" spans="1:40" s="6" customFormat="1" ht="13.5" customHeight="1" thickBot="1">
      <c r="A5" s="21"/>
      <c r="B5" s="165">
        <v>1</v>
      </c>
      <c r="C5" s="166">
        <v>0</v>
      </c>
      <c r="D5" s="166">
        <v>1</v>
      </c>
      <c r="E5" s="167">
        <v>0</v>
      </c>
      <c r="F5" s="165">
        <v>3</v>
      </c>
      <c r="G5" s="166">
        <v>2</v>
      </c>
      <c r="H5" s="166">
        <v>0</v>
      </c>
      <c r="I5" s="167">
        <v>10</v>
      </c>
      <c r="J5" s="165">
        <v>2</v>
      </c>
      <c r="K5" s="166">
        <v>0</v>
      </c>
      <c r="L5" s="166">
        <v>2</v>
      </c>
      <c r="M5" s="167">
        <v>40</v>
      </c>
      <c r="N5" s="165">
        <v>3</v>
      </c>
      <c r="O5" s="166">
        <v>0</v>
      </c>
      <c r="P5" s="166">
        <v>2</v>
      </c>
      <c r="Q5" s="167">
        <v>0</v>
      </c>
      <c r="R5" s="165">
        <v>2</v>
      </c>
      <c r="S5" s="166">
        <v>0</v>
      </c>
      <c r="T5" s="166">
        <v>1</v>
      </c>
      <c r="U5" s="167">
        <v>0</v>
      </c>
      <c r="V5" s="165">
        <v>0</v>
      </c>
      <c r="W5" s="166">
        <v>0</v>
      </c>
      <c r="X5" s="166">
        <v>3</v>
      </c>
      <c r="Y5" s="167">
        <v>0</v>
      </c>
      <c r="Z5" s="50"/>
      <c r="AA5" s="50"/>
      <c r="AB5" s="50"/>
      <c r="AC5" s="77"/>
      <c r="AD5" s="47"/>
      <c r="AE5" s="47"/>
      <c r="AF5" s="47"/>
      <c r="AG5" s="47"/>
      <c r="AH5" s="82">
        <v>0</v>
      </c>
      <c r="AI5" s="83">
        <v>0</v>
      </c>
      <c r="AJ5" s="83">
        <v>2</v>
      </c>
      <c r="AK5" s="84">
        <v>0</v>
      </c>
      <c r="AL5" s="22">
        <f>SUM(B5:D5,F5:H5,J5:L5,N5:P5,R5:T5,V5:X5)</f>
        <v>22</v>
      </c>
      <c r="AM5" s="22">
        <f>E5+I5+M5+Q5+U5+Y5</f>
        <v>50</v>
      </c>
      <c r="AN5" s="11"/>
    </row>
    <row r="6" spans="1:40" s="6" customFormat="1" ht="13.5" customHeight="1" thickBot="1">
      <c r="A6" s="7"/>
      <c r="B6" s="8">
        <v>2793</v>
      </c>
      <c r="C6" s="221" t="s">
        <v>101</v>
      </c>
      <c r="D6" s="221"/>
      <c r="E6" s="164" t="s">
        <v>11</v>
      </c>
      <c r="F6" s="169" t="s">
        <v>102</v>
      </c>
      <c r="G6" s="200" t="s">
        <v>103</v>
      </c>
      <c r="H6" s="200"/>
      <c r="I6" s="170" t="s">
        <v>11</v>
      </c>
      <c r="J6" s="161" t="s">
        <v>104</v>
      </c>
      <c r="K6" s="221" t="s">
        <v>105</v>
      </c>
      <c r="L6" s="221"/>
      <c r="M6" s="164" t="s">
        <v>11</v>
      </c>
      <c r="N6" s="161" t="s">
        <v>106</v>
      </c>
      <c r="O6" s="221" t="s">
        <v>98</v>
      </c>
      <c r="P6" s="221"/>
      <c r="Q6" s="164" t="s">
        <v>12</v>
      </c>
      <c r="R6" s="161" t="s">
        <v>107</v>
      </c>
      <c r="S6" s="221" t="s">
        <v>98</v>
      </c>
      <c r="T6" s="221"/>
      <c r="U6" s="164" t="s">
        <v>11</v>
      </c>
      <c r="V6" s="161" t="s">
        <v>108</v>
      </c>
      <c r="W6" s="221" t="s">
        <v>98</v>
      </c>
      <c r="X6" s="221"/>
      <c r="Y6" s="164" t="s">
        <v>12</v>
      </c>
      <c r="Z6" s="80"/>
      <c r="AA6" s="74"/>
      <c r="AB6" s="74"/>
      <c r="AC6" s="75"/>
      <c r="AD6" s="238"/>
      <c r="AE6" s="239"/>
      <c r="AF6" s="239"/>
      <c r="AG6" s="240"/>
      <c r="AH6" s="162" t="s">
        <v>122</v>
      </c>
      <c r="AI6" s="192" t="s">
        <v>99</v>
      </c>
      <c r="AJ6" s="192"/>
      <c r="AK6" s="81" t="s">
        <v>100</v>
      </c>
      <c r="AL6" s="78"/>
      <c r="AM6" s="78"/>
      <c r="AN6" s="11"/>
    </row>
    <row r="7" spans="1:40" s="120" customFormat="1" ht="84" customHeight="1" thickBot="1">
      <c r="A7" s="109" t="s">
        <v>15</v>
      </c>
      <c r="B7" s="110" t="s">
        <v>56</v>
      </c>
      <c r="C7" s="111"/>
      <c r="D7" s="111"/>
      <c r="E7" s="112"/>
      <c r="F7" s="228" t="s">
        <v>62</v>
      </c>
      <c r="G7" s="229"/>
      <c r="H7" s="229"/>
      <c r="I7" s="230"/>
      <c r="J7" s="110" t="s">
        <v>60</v>
      </c>
      <c r="K7" s="121"/>
      <c r="L7" s="121"/>
      <c r="M7" s="122"/>
      <c r="N7" s="110" t="s">
        <v>121</v>
      </c>
      <c r="O7" s="111"/>
      <c r="P7" s="111"/>
      <c r="Q7" s="112"/>
      <c r="R7" s="110" t="s">
        <v>57</v>
      </c>
      <c r="S7" s="111"/>
      <c r="T7" s="111"/>
      <c r="U7" s="112"/>
      <c r="V7" s="226" t="s">
        <v>120</v>
      </c>
      <c r="W7" s="198"/>
      <c r="X7" s="198"/>
      <c r="Y7" s="199"/>
      <c r="Z7" s="241"/>
      <c r="AA7" s="242"/>
      <c r="AB7" s="242"/>
      <c r="AC7" s="243"/>
      <c r="AD7" s="123"/>
      <c r="AE7" s="124"/>
      <c r="AF7" s="124"/>
      <c r="AG7" s="125"/>
      <c r="AH7" s="115" t="s">
        <v>14</v>
      </c>
      <c r="AI7" s="116"/>
      <c r="AJ7" s="116"/>
      <c r="AK7" s="117"/>
      <c r="AL7" s="126"/>
      <c r="AM7" s="141"/>
      <c r="AN7" s="119"/>
    </row>
    <row r="8" spans="1:40" s="6" customFormat="1" ht="9" customHeight="1" thickBot="1">
      <c r="A8" s="12"/>
      <c r="B8" s="17"/>
      <c r="C8" s="13"/>
      <c r="D8" s="13"/>
      <c r="E8" s="14"/>
      <c r="F8" s="26" t="s">
        <v>16</v>
      </c>
      <c r="G8" s="24"/>
      <c r="H8" s="24"/>
      <c r="I8" s="25"/>
      <c r="J8" s="17"/>
      <c r="K8" s="13"/>
      <c r="L8" s="13"/>
      <c r="M8" s="14"/>
      <c r="N8" s="17"/>
      <c r="O8" s="13"/>
      <c r="P8" s="13"/>
      <c r="Q8" s="14"/>
      <c r="R8" s="27" t="s">
        <v>16</v>
      </c>
      <c r="S8" s="13"/>
      <c r="T8" s="13"/>
      <c r="U8" s="14"/>
      <c r="V8" s="27" t="s">
        <v>16</v>
      </c>
      <c r="W8" s="13"/>
      <c r="X8" s="13"/>
      <c r="Y8" s="14"/>
      <c r="Z8" s="98"/>
      <c r="AA8" s="33"/>
      <c r="AB8" s="33"/>
      <c r="AC8" s="34"/>
      <c r="AD8" s="102"/>
      <c r="AE8" s="99"/>
      <c r="AF8" s="99"/>
      <c r="AG8" s="100"/>
      <c r="AH8" s="85"/>
      <c r="AI8" s="19"/>
      <c r="AJ8" s="19"/>
      <c r="AK8" s="20"/>
      <c r="AL8" s="78"/>
      <c r="AM8" s="78"/>
      <c r="AN8" s="11"/>
    </row>
    <row r="9" spans="1:40" s="6" customFormat="1" ht="13.5" customHeight="1" thickBot="1">
      <c r="A9" s="21"/>
      <c r="B9" s="165">
        <v>2</v>
      </c>
      <c r="C9" s="166">
        <v>2</v>
      </c>
      <c r="D9" s="166">
        <v>0</v>
      </c>
      <c r="E9" s="167">
        <v>0</v>
      </c>
      <c r="F9" s="171">
        <v>2</v>
      </c>
      <c r="G9" s="172">
        <v>0</v>
      </c>
      <c r="H9" s="172">
        <v>2</v>
      </c>
      <c r="I9" s="173">
        <v>20</v>
      </c>
      <c r="J9" s="165">
        <v>3</v>
      </c>
      <c r="K9" s="166">
        <v>0</v>
      </c>
      <c r="L9" s="166">
        <v>2</v>
      </c>
      <c r="M9" s="167">
        <v>20</v>
      </c>
      <c r="N9" s="165">
        <v>2</v>
      </c>
      <c r="O9" s="166">
        <v>0</v>
      </c>
      <c r="P9" s="166">
        <v>1</v>
      </c>
      <c r="Q9" s="167">
        <v>0</v>
      </c>
      <c r="R9" s="165">
        <v>2</v>
      </c>
      <c r="S9" s="166">
        <v>0</v>
      </c>
      <c r="T9" s="166">
        <v>1</v>
      </c>
      <c r="U9" s="167">
        <v>0</v>
      </c>
      <c r="V9" s="165">
        <v>0</v>
      </c>
      <c r="W9" s="166">
        <v>0</v>
      </c>
      <c r="X9" s="166">
        <v>3</v>
      </c>
      <c r="Y9" s="167">
        <v>0</v>
      </c>
      <c r="Z9" s="76"/>
      <c r="AA9" s="50"/>
      <c r="AB9" s="50"/>
      <c r="AC9" s="77"/>
      <c r="AD9" s="76"/>
      <c r="AE9" s="50"/>
      <c r="AF9" s="50"/>
      <c r="AG9" s="77"/>
      <c r="AH9" s="82">
        <v>0</v>
      </c>
      <c r="AI9" s="83">
        <v>0</v>
      </c>
      <c r="AJ9" s="83">
        <v>2</v>
      </c>
      <c r="AK9" s="84">
        <v>0</v>
      </c>
      <c r="AL9" s="22">
        <f>SUM(B9:D9,F9:H9,J9:L9,N9:P9,R9:T9,V9:X9)</f>
        <v>22</v>
      </c>
      <c r="AM9" s="22">
        <f>E9+I9+M9+Q9+U9+Y9</f>
        <v>40</v>
      </c>
      <c r="AN9" s="11"/>
    </row>
    <row r="10" spans="1:40" s="6" customFormat="1" ht="13.5" customHeight="1" thickBot="1">
      <c r="A10" s="7"/>
      <c r="B10" s="9">
        <v>3065</v>
      </c>
      <c r="C10" s="221" t="s">
        <v>109</v>
      </c>
      <c r="D10" s="221"/>
      <c r="E10" s="168" t="s">
        <v>11</v>
      </c>
      <c r="F10" s="174">
        <v>2894</v>
      </c>
      <c r="G10" s="221" t="s">
        <v>101</v>
      </c>
      <c r="H10" s="221"/>
      <c r="I10" s="164" t="s">
        <v>11</v>
      </c>
      <c r="J10" s="8">
        <v>3192</v>
      </c>
      <c r="K10" s="221" t="s">
        <v>103</v>
      </c>
      <c r="L10" s="221"/>
      <c r="M10" s="164" t="s">
        <v>11</v>
      </c>
      <c r="N10" s="8">
        <v>3110</v>
      </c>
      <c r="O10" s="221" t="s">
        <v>103</v>
      </c>
      <c r="P10" s="221"/>
      <c r="Q10" s="164" t="s">
        <v>11</v>
      </c>
      <c r="R10" s="8">
        <v>3105</v>
      </c>
      <c r="S10" s="221" t="s">
        <v>98</v>
      </c>
      <c r="T10" s="221"/>
      <c r="U10" s="164" t="s">
        <v>12</v>
      </c>
      <c r="V10" s="8">
        <v>3066</v>
      </c>
      <c r="W10" s="221" t="s">
        <v>101</v>
      </c>
      <c r="X10" s="221"/>
      <c r="Y10" s="164" t="s">
        <v>12</v>
      </c>
      <c r="Z10" s="80"/>
      <c r="AA10" s="74"/>
      <c r="AB10" s="74"/>
      <c r="AC10" s="75"/>
      <c r="AD10" s="39"/>
      <c r="AE10" s="40"/>
      <c r="AF10" s="40"/>
      <c r="AG10" s="41"/>
      <c r="AH10" s="162" t="s">
        <v>122</v>
      </c>
      <c r="AI10" s="192" t="s">
        <v>99</v>
      </c>
      <c r="AJ10" s="192"/>
      <c r="AK10" s="81" t="s">
        <v>100</v>
      </c>
      <c r="AL10" s="78"/>
      <c r="AM10" s="78"/>
      <c r="AN10" s="28"/>
    </row>
    <row r="11" spans="1:40" s="120" customFormat="1" ht="84" customHeight="1" thickBot="1">
      <c r="A11" s="109" t="s">
        <v>17</v>
      </c>
      <c r="B11" s="110" t="s">
        <v>58</v>
      </c>
      <c r="C11" s="111"/>
      <c r="D11" s="111"/>
      <c r="E11" s="112"/>
      <c r="F11" s="228" t="s">
        <v>80</v>
      </c>
      <c r="G11" s="229"/>
      <c r="H11" s="229"/>
      <c r="I11" s="230"/>
      <c r="J11" s="110" t="s">
        <v>66</v>
      </c>
      <c r="K11" s="111"/>
      <c r="L11" s="111"/>
      <c r="M11" s="112"/>
      <c r="N11" s="228" t="s">
        <v>67</v>
      </c>
      <c r="O11" s="229"/>
      <c r="P11" s="229"/>
      <c r="Q11" s="230"/>
      <c r="R11" s="226" t="s">
        <v>50</v>
      </c>
      <c r="S11" s="198"/>
      <c r="T11" s="198"/>
      <c r="U11" s="199"/>
      <c r="V11" s="228" t="s">
        <v>49</v>
      </c>
      <c r="W11" s="229"/>
      <c r="X11" s="229"/>
      <c r="Y11" s="230"/>
      <c r="Z11" s="194"/>
      <c r="AA11" s="195"/>
      <c r="AB11" s="195"/>
      <c r="AC11" s="196"/>
      <c r="AD11" s="194"/>
      <c r="AE11" s="195"/>
      <c r="AF11" s="195"/>
      <c r="AG11" s="196"/>
      <c r="AH11" s="115" t="s">
        <v>14</v>
      </c>
      <c r="AI11" s="116"/>
      <c r="AJ11" s="116"/>
      <c r="AK11" s="117"/>
      <c r="AL11" s="126"/>
      <c r="AM11" s="141"/>
      <c r="AN11" s="127"/>
    </row>
    <row r="12" spans="1:39" s="6" customFormat="1" ht="18.75" customHeight="1" thickBot="1">
      <c r="A12" s="12"/>
      <c r="B12" s="17"/>
      <c r="C12" s="13"/>
      <c r="D12" s="13"/>
      <c r="E12" s="14"/>
      <c r="F12" s="17"/>
      <c r="G12" s="13"/>
      <c r="H12" s="13"/>
      <c r="I12" s="14"/>
      <c r="J12" s="17"/>
      <c r="K12" s="13"/>
      <c r="L12" s="13"/>
      <c r="M12" s="14"/>
      <c r="N12" s="17"/>
      <c r="O12" s="13"/>
      <c r="P12" s="13"/>
      <c r="Q12" s="14"/>
      <c r="R12" s="17"/>
      <c r="S12" s="13"/>
      <c r="T12" s="13"/>
      <c r="U12" s="14"/>
      <c r="V12" s="27"/>
      <c r="W12" s="13"/>
      <c r="X12" s="13"/>
      <c r="Y12" s="14"/>
      <c r="Z12" s="35"/>
      <c r="AA12" s="33"/>
      <c r="AB12" s="33"/>
      <c r="AC12" s="34"/>
      <c r="AD12" s="35"/>
      <c r="AE12" s="33"/>
      <c r="AF12" s="33"/>
      <c r="AG12" s="34"/>
      <c r="AH12" s="85"/>
      <c r="AI12" s="19"/>
      <c r="AJ12" s="19"/>
      <c r="AK12" s="20"/>
      <c r="AL12" s="78"/>
      <c r="AM12" s="78"/>
    </row>
    <row r="13" spans="1:39" s="6" customFormat="1" ht="13.5" customHeight="1" thickBot="1">
      <c r="A13" s="21"/>
      <c r="B13" s="165">
        <v>2</v>
      </c>
      <c r="C13" s="166">
        <v>0</v>
      </c>
      <c r="D13" s="166">
        <v>1</v>
      </c>
      <c r="E13" s="167">
        <v>10</v>
      </c>
      <c r="F13" s="165">
        <v>2</v>
      </c>
      <c r="G13" s="166">
        <v>0</v>
      </c>
      <c r="H13" s="166">
        <v>2</v>
      </c>
      <c r="I13" s="167">
        <v>0</v>
      </c>
      <c r="J13" s="165">
        <v>2</v>
      </c>
      <c r="K13" s="166">
        <v>0</v>
      </c>
      <c r="L13" s="166">
        <v>2</v>
      </c>
      <c r="M13" s="167">
        <v>20</v>
      </c>
      <c r="N13" s="165">
        <v>2</v>
      </c>
      <c r="O13" s="166">
        <v>0</v>
      </c>
      <c r="P13" s="166">
        <v>2</v>
      </c>
      <c r="Q13" s="167">
        <v>20</v>
      </c>
      <c r="R13" s="165">
        <v>2</v>
      </c>
      <c r="S13" s="166">
        <v>1</v>
      </c>
      <c r="T13" s="166">
        <v>0</v>
      </c>
      <c r="U13" s="167">
        <v>0</v>
      </c>
      <c r="V13" s="165">
        <v>0</v>
      </c>
      <c r="W13" s="166">
        <v>0</v>
      </c>
      <c r="X13" s="166">
        <v>4</v>
      </c>
      <c r="Y13" s="167">
        <v>0</v>
      </c>
      <c r="Z13" s="76"/>
      <c r="AA13" s="50"/>
      <c r="AB13" s="50"/>
      <c r="AC13" s="77"/>
      <c r="AD13" s="76"/>
      <c r="AE13" s="50"/>
      <c r="AF13" s="50"/>
      <c r="AG13" s="77"/>
      <c r="AH13" s="82">
        <v>0</v>
      </c>
      <c r="AI13" s="83">
        <v>0</v>
      </c>
      <c r="AJ13" s="83">
        <v>2</v>
      </c>
      <c r="AK13" s="84">
        <v>0</v>
      </c>
      <c r="AL13" s="22">
        <f>B13+C13+D13+F13+G13+H13+J13+K13+L13+N13+O13+P13+R13+S13+T13+V13+W13+X13</f>
        <v>22</v>
      </c>
      <c r="AM13" s="22">
        <f>E13+I13+M13+Q13+U13+Y13</f>
        <v>50</v>
      </c>
    </row>
    <row r="14" spans="1:39" s="6" customFormat="1" ht="13.5" customHeight="1" thickBot="1">
      <c r="A14" s="7"/>
      <c r="B14" s="8">
        <v>3107</v>
      </c>
      <c r="C14" s="221" t="s">
        <v>110</v>
      </c>
      <c r="D14" s="221"/>
      <c r="E14" s="164" t="s">
        <v>12</v>
      </c>
      <c r="F14" s="8">
        <v>3072</v>
      </c>
      <c r="G14" s="221" t="s">
        <v>96</v>
      </c>
      <c r="H14" s="221"/>
      <c r="I14" s="164" t="s">
        <v>11</v>
      </c>
      <c r="J14" s="8">
        <v>3109</v>
      </c>
      <c r="K14" s="221" t="s">
        <v>101</v>
      </c>
      <c r="L14" s="221"/>
      <c r="M14" s="164" t="s">
        <v>11</v>
      </c>
      <c r="N14" s="23">
        <v>3070</v>
      </c>
      <c r="O14" s="200" t="s">
        <v>103</v>
      </c>
      <c r="P14" s="200"/>
      <c r="Q14" s="170" t="s">
        <v>11</v>
      </c>
      <c r="R14" s="23">
        <v>3068</v>
      </c>
      <c r="S14" s="200" t="s">
        <v>111</v>
      </c>
      <c r="T14" s="200"/>
      <c r="U14" s="170" t="s">
        <v>11</v>
      </c>
      <c r="V14" s="23">
        <v>1455</v>
      </c>
      <c r="W14" s="200" t="s">
        <v>111</v>
      </c>
      <c r="X14" s="200"/>
      <c r="Y14" s="170" t="s">
        <v>12</v>
      </c>
      <c r="Z14" s="23">
        <v>3111</v>
      </c>
      <c r="AA14" s="200" t="s">
        <v>89</v>
      </c>
      <c r="AB14" s="200"/>
      <c r="AC14" s="170" t="s">
        <v>113</v>
      </c>
      <c r="AD14" s="190">
        <v>1840</v>
      </c>
      <c r="AE14" s="193" t="s">
        <v>110</v>
      </c>
      <c r="AF14" s="193"/>
      <c r="AG14" s="175" t="s">
        <v>100</v>
      </c>
      <c r="AH14" s="162" t="s">
        <v>122</v>
      </c>
      <c r="AI14" s="192" t="s">
        <v>99</v>
      </c>
      <c r="AJ14" s="192"/>
      <c r="AK14" s="81" t="s">
        <v>100</v>
      </c>
      <c r="AL14" s="78"/>
      <c r="AM14" s="78"/>
    </row>
    <row r="15" spans="1:39" s="120" customFormat="1" ht="84" customHeight="1" thickBot="1">
      <c r="A15" s="109" t="s">
        <v>18</v>
      </c>
      <c r="B15" s="228" t="s">
        <v>68</v>
      </c>
      <c r="C15" s="229"/>
      <c r="D15" s="229"/>
      <c r="E15" s="230"/>
      <c r="F15" s="226" t="s">
        <v>59</v>
      </c>
      <c r="G15" s="198"/>
      <c r="H15" s="198"/>
      <c r="I15" s="199"/>
      <c r="J15" s="128" t="s">
        <v>69</v>
      </c>
      <c r="K15" s="111"/>
      <c r="L15" s="111"/>
      <c r="M15" s="112"/>
      <c r="N15" s="228" t="s">
        <v>19</v>
      </c>
      <c r="O15" s="229"/>
      <c r="P15" s="229"/>
      <c r="Q15" s="230"/>
      <c r="R15" s="228" t="s">
        <v>70</v>
      </c>
      <c r="S15" s="229"/>
      <c r="T15" s="229"/>
      <c r="U15" s="230"/>
      <c r="V15" s="226" t="s">
        <v>71</v>
      </c>
      <c r="W15" s="198"/>
      <c r="X15" s="198"/>
      <c r="Y15" s="199"/>
      <c r="Z15" s="197" t="s">
        <v>72</v>
      </c>
      <c r="AA15" s="198"/>
      <c r="AB15" s="198"/>
      <c r="AC15" s="199"/>
      <c r="AD15" s="130" t="s">
        <v>112</v>
      </c>
      <c r="AE15" s="131"/>
      <c r="AF15" s="131"/>
      <c r="AG15" s="132"/>
      <c r="AH15" s="115" t="s">
        <v>14</v>
      </c>
      <c r="AI15" s="116"/>
      <c r="AJ15" s="116"/>
      <c r="AK15" s="117"/>
      <c r="AL15" s="126"/>
      <c r="AM15" s="141"/>
    </row>
    <row r="16" spans="1:39" s="6" customFormat="1" ht="9.75" customHeight="1" thickBot="1">
      <c r="A16" s="12"/>
      <c r="B16" s="17"/>
      <c r="C16" s="13"/>
      <c r="D16" s="13"/>
      <c r="E16" s="14"/>
      <c r="F16" s="17"/>
      <c r="G16" s="13"/>
      <c r="H16" s="13"/>
      <c r="I16" s="14"/>
      <c r="J16" s="17"/>
      <c r="K16" s="13"/>
      <c r="L16" s="13"/>
      <c r="M16" s="14"/>
      <c r="N16" s="17"/>
      <c r="O16" s="13"/>
      <c r="P16" s="13"/>
      <c r="Q16" s="14"/>
      <c r="R16" s="17"/>
      <c r="S16" s="13"/>
      <c r="T16" s="13"/>
      <c r="U16" s="14"/>
      <c r="V16" s="27"/>
      <c r="W16" s="13"/>
      <c r="X16" s="13"/>
      <c r="Y16" s="14"/>
      <c r="Z16" s="27"/>
      <c r="AA16" s="13"/>
      <c r="AB16" s="13"/>
      <c r="AC16" s="14"/>
      <c r="AD16" s="43"/>
      <c r="AE16" s="44"/>
      <c r="AF16" s="44"/>
      <c r="AG16" s="45"/>
      <c r="AH16" s="85"/>
      <c r="AI16" s="19"/>
      <c r="AJ16" s="19"/>
      <c r="AK16" s="20"/>
      <c r="AL16" s="78"/>
      <c r="AM16" s="78"/>
    </row>
    <row r="17" spans="1:39" s="6" customFormat="1" ht="14.25" customHeight="1" thickBot="1">
      <c r="A17" s="21"/>
      <c r="B17" s="165">
        <v>2</v>
      </c>
      <c r="C17" s="166">
        <v>0</v>
      </c>
      <c r="D17" s="166">
        <v>1</v>
      </c>
      <c r="E17" s="167">
        <v>0</v>
      </c>
      <c r="F17" s="165">
        <v>2</v>
      </c>
      <c r="G17" s="166">
        <v>0</v>
      </c>
      <c r="H17" s="166">
        <v>2</v>
      </c>
      <c r="I17" s="167">
        <v>0</v>
      </c>
      <c r="J17" s="165">
        <v>2</v>
      </c>
      <c r="K17" s="166">
        <v>0</v>
      </c>
      <c r="L17" s="166">
        <v>2</v>
      </c>
      <c r="M17" s="167">
        <v>0</v>
      </c>
      <c r="N17" s="165">
        <v>2</v>
      </c>
      <c r="O17" s="166">
        <v>0</v>
      </c>
      <c r="P17" s="166">
        <v>2</v>
      </c>
      <c r="Q17" s="167">
        <v>20</v>
      </c>
      <c r="R17" s="165">
        <v>1</v>
      </c>
      <c r="S17" s="166">
        <v>0</v>
      </c>
      <c r="T17" s="166">
        <v>2</v>
      </c>
      <c r="U17" s="167">
        <v>20</v>
      </c>
      <c r="V17" s="165">
        <v>2</v>
      </c>
      <c r="W17" s="166">
        <v>0</v>
      </c>
      <c r="X17" s="166">
        <v>1</v>
      </c>
      <c r="Y17" s="167">
        <v>20</v>
      </c>
      <c r="Z17" s="165">
        <v>0</v>
      </c>
      <c r="AA17" s="166">
        <v>0</v>
      </c>
      <c r="AB17" s="166">
        <v>0</v>
      </c>
      <c r="AC17" s="167">
        <v>60</v>
      </c>
      <c r="AD17" s="176">
        <v>0</v>
      </c>
      <c r="AE17" s="177">
        <v>0</v>
      </c>
      <c r="AF17" s="177">
        <v>0</v>
      </c>
      <c r="AG17" s="178">
        <v>0</v>
      </c>
      <c r="AH17" s="82">
        <v>0</v>
      </c>
      <c r="AI17" s="83">
        <v>0</v>
      </c>
      <c r="AJ17" s="83">
        <v>2</v>
      </c>
      <c r="AK17" s="84">
        <v>0</v>
      </c>
      <c r="AL17" s="22">
        <f>B17+C17+D17+F17+G17+H17+J17+K17+L17+N17+O17+P17+R17+S17+T17+V17+W17+X17</f>
        <v>21</v>
      </c>
      <c r="AM17" s="22">
        <f>SUM(Q17,U17,Y17,AC17)</f>
        <v>120</v>
      </c>
    </row>
    <row r="18" spans="1:39" s="6" customFormat="1" ht="13.5" customHeight="1" thickBot="1">
      <c r="A18" s="7"/>
      <c r="B18" s="8">
        <v>3119</v>
      </c>
      <c r="C18" s="221" t="s">
        <v>93</v>
      </c>
      <c r="D18" s="221"/>
      <c r="E18" s="164" t="s">
        <v>11</v>
      </c>
      <c r="F18" s="8">
        <v>3113</v>
      </c>
      <c r="G18" s="221" t="s">
        <v>98</v>
      </c>
      <c r="H18" s="221"/>
      <c r="I18" s="164" t="s">
        <v>11</v>
      </c>
      <c r="J18" s="8">
        <v>3114</v>
      </c>
      <c r="K18" s="221" t="s">
        <v>114</v>
      </c>
      <c r="L18" s="221"/>
      <c r="M18" s="164" t="s">
        <v>12</v>
      </c>
      <c r="N18" s="8">
        <v>3115</v>
      </c>
      <c r="O18" s="221" t="s">
        <v>101</v>
      </c>
      <c r="P18" s="221"/>
      <c r="Q18" s="164" t="s">
        <v>11</v>
      </c>
      <c r="R18" s="8">
        <v>3112</v>
      </c>
      <c r="S18" s="221" t="s">
        <v>101</v>
      </c>
      <c r="T18" s="221"/>
      <c r="U18" s="164" t="s">
        <v>11</v>
      </c>
      <c r="V18" s="8">
        <v>3123</v>
      </c>
      <c r="W18" s="221" t="s">
        <v>89</v>
      </c>
      <c r="X18" s="221"/>
      <c r="Y18" s="164" t="s">
        <v>12</v>
      </c>
      <c r="Z18" s="23">
        <v>3118</v>
      </c>
      <c r="AA18" s="200" t="s">
        <v>89</v>
      </c>
      <c r="AB18" s="200"/>
      <c r="AC18" s="170" t="s">
        <v>113</v>
      </c>
      <c r="AD18" s="143"/>
      <c r="AE18" s="204"/>
      <c r="AF18" s="204"/>
      <c r="AG18" s="144"/>
      <c r="AH18" s="162" t="s">
        <v>122</v>
      </c>
      <c r="AI18" s="192" t="s">
        <v>99</v>
      </c>
      <c r="AJ18" s="192"/>
      <c r="AK18" s="36" t="s">
        <v>100</v>
      </c>
      <c r="AL18" s="78"/>
      <c r="AM18" s="78"/>
    </row>
    <row r="19" spans="1:39" s="120" customFormat="1" ht="84" customHeight="1" thickBot="1">
      <c r="A19" s="109" t="s">
        <v>20</v>
      </c>
      <c r="B19" s="245" t="s">
        <v>73</v>
      </c>
      <c r="C19" s="249"/>
      <c r="D19" s="249"/>
      <c r="E19" s="250"/>
      <c r="F19" s="228" t="s">
        <v>74</v>
      </c>
      <c r="G19" s="229"/>
      <c r="H19" s="229"/>
      <c r="I19" s="230"/>
      <c r="J19" s="110" t="s">
        <v>75</v>
      </c>
      <c r="K19" s="111"/>
      <c r="L19" s="111"/>
      <c r="M19" s="112"/>
      <c r="N19" s="228" t="s">
        <v>76</v>
      </c>
      <c r="O19" s="229"/>
      <c r="P19" s="229"/>
      <c r="Q19" s="230"/>
      <c r="R19" s="226" t="s">
        <v>135</v>
      </c>
      <c r="S19" s="198"/>
      <c r="T19" s="198"/>
      <c r="U19" s="199"/>
      <c r="V19" s="226" t="s">
        <v>77</v>
      </c>
      <c r="W19" s="198"/>
      <c r="X19" s="198"/>
      <c r="Y19" s="199"/>
      <c r="Z19" s="197" t="s">
        <v>136</v>
      </c>
      <c r="AA19" s="198"/>
      <c r="AB19" s="198"/>
      <c r="AC19" s="199"/>
      <c r="AD19" s="205"/>
      <c r="AE19" s="206"/>
      <c r="AF19" s="206"/>
      <c r="AG19" s="207"/>
      <c r="AH19" s="115" t="s">
        <v>14</v>
      </c>
      <c r="AI19" s="116"/>
      <c r="AJ19" s="116"/>
      <c r="AK19" s="117"/>
      <c r="AL19" s="126"/>
      <c r="AM19" s="141"/>
    </row>
    <row r="20" spans="1:39" s="6" customFormat="1" ht="9.75" customHeight="1" thickBot="1">
      <c r="A20" s="12"/>
      <c r="B20" s="27"/>
      <c r="C20" s="13"/>
      <c r="D20" s="13"/>
      <c r="E20" s="14"/>
      <c r="F20" s="17"/>
      <c r="G20" s="13"/>
      <c r="H20" s="13"/>
      <c r="I20" s="14"/>
      <c r="J20" s="17"/>
      <c r="K20" s="13"/>
      <c r="L20" s="13"/>
      <c r="M20" s="14"/>
      <c r="N20" s="17"/>
      <c r="O20" s="13"/>
      <c r="P20" s="13"/>
      <c r="Q20" s="14"/>
      <c r="R20" s="29"/>
      <c r="S20" s="24"/>
      <c r="T20" s="24"/>
      <c r="U20" s="25"/>
      <c r="V20" s="29"/>
      <c r="W20" s="24"/>
      <c r="X20" s="24"/>
      <c r="Y20" s="25"/>
      <c r="Z20" s="27"/>
      <c r="AA20" s="13"/>
      <c r="AB20" s="13"/>
      <c r="AC20" s="14"/>
      <c r="AD20" s="205"/>
      <c r="AE20" s="206"/>
      <c r="AF20" s="206"/>
      <c r="AG20" s="207"/>
      <c r="AH20" s="18"/>
      <c r="AI20" s="19"/>
      <c r="AJ20" s="19"/>
      <c r="AK20" s="20"/>
      <c r="AL20" s="78"/>
      <c r="AM20" s="78"/>
    </row>
    <row r="21" spans="1:39" s="6" customFormat="1" ht="14.25" customHeight="1" thickBot="1">
      <c r="A21" s="21"/>
      <c r="B21" s="165">
        <v>2</v>
      </c>
      <c r="C21" s="166">
        <v>0</v>
      </c>
      <c r="D21" s="166">
        <v>2</v>
      </c>
      <c r="E21" s="167">
        <v>40</v>
      </c>
      <c r="F21" s="165">
        <v>1</v>
      </c>
      <c r="G21" s="166">
        <v>0</v>
      </c>
      <c r="H21" s="166">
        <v>2</v>
      </c>
      <c r="I21" s="167">
        <v>0</v>
      </c>
      <c r="J21" s="165">
        <v>1</v>
      </c>
      <c r="K21" s="166">
        <v>0</v>
      </c>
      <c r="L21" s="166">
        <v>2</v>
      </c>
      <c r="M21" s="167">
        <v>20</v>
      </c>
      <c r="N21" s="165">
        <v>2</v>
      </c>
      <c r="O21" s="166">
        <v>0</v>
      </c>
      <c r="P21" s="166">
        <v>2</v>
      </c>
      <c r="Q21" s="167">
        <v>0</v>
      </c>
      <c r="R21" s="171">
        <v>2</v>
      </c>
      <c r="S21" s="172">
        <v>0</v>
      </c>
      <c r="T21" s="172">
        <v>2</v>
      </c>
      <c r="U21" s="173">
        <v>0</v>
      </c>
      <c r="V21" s="171">
        <v>1</v>
      </c>
      <c r="W21" s="172">
        <v>0</v>
      </c>
      <c r="X21" s="172">
        <v>1</v>
      </c>
      <c r="Y21" s="173">
        <v>0</v>
      </c>
      <c r="Z21" s="165">
        <v>0</v>
      </c>
      <c r="AA21" s="166">
        <v>0</v>
      </c>
      <c r="AB21" s="166">
        <v>0</v>
      </c>
      <c r="AC21" s="167">
        <v>60</v>
      </c>
      <c r="AD21" s="145"/>
      <c r="AE21" s="146"/>
      <c r="AF21" s="146"/>
      <c r="AG21" s="147"/>
      <c r="AH21" s="82">
        <v>0</v>
      </c>
      <c r="AI21" s="83">
        <v>0</v>
      </c>
      <c r="AJ21" s="83">
        <v>2</v>
      </c>
      <c r="AK21" s="84">
        <v>0</v>
      </c>
      <c r="AL21" s="22">
        <f>B21+C21+D21+F21+G21+H21+J21+K21+L21+N21+O21+P21+R21+S21+T21+V21+W21+X21</f>
        <v>20</v>
      </c>
      <c r="AM21" s="22">
        <f>SUM(E21,I21,M21,Q21,U21,Y21,AC21)</f>
        <v>120</v>
      </c>
    </row>
    <row r="22" spans="1:39" s="6" customFormat="1" ht="13.5" customHeight="1" thickBot="1">
      <c r="A22" s="7"/>
      <c r="B22" s="8">
        <v>3116</v>
      </c>
      <c r="C22" s="221" t="s">
        <v>96</v>
      </c>
      <c r="D22" s="221"/>
      <c r="E22" s="164" t="s">
        <v>11</v>
      </c>
      <c r="F22" s="8">
        <v>3117</v>
      </c>
      <c r="G22" s="221" t="s">
        <v>101</v>
      </c>
      <c r="H22" s="221"/>
      <c r="I22" s="164" t="s">
        <v>11</v>
      </c>
      <c r="J22" s="8">
        <v>3120</v>
      </c>
      <c r="K22" s="221" t="s">
        <v>103</v>
      </c>
      <c r="L22" s="221"/>
      <c r="M22" s="164" t="s">
        <v>12</v>
      </c>
      <c r="N22" s="8">
        <v>3104</v>
      </c>
      <c r="O22" s="221" t="s">
        <v>101</v>
      </c>
      <c r="P22" s="221"/>
      <c r="Q22" s="164" t="s">
        <v>11</v>
      </c>
      <c r="R22" s="8">
        <v>3122</v>
      </c>
      <c r="S22" s="221" t="s">
        <v>103</v>
      </c>
      <c r="T22" s="221"/>
      <c r="U22" s="164" t="s">
        <v>11</v>
      </c>
      <c r="V22" s="23">
        <v>3124</v>
      </c>
      <c r="W22" s="200" t="s">
        <v>89</v>
      </c>
      <c r="X22" s="200"/>
      <c r="Y22" s="170" t="s">
        <v>113</v>
      </c>
      <c r="Z22" s="42">
        <v>3125</v>
      </c>
      <c r="AA22" s="193" t="s">
        <v>98</v>
      </c>
      <c r="AB22" s="193"/>
      <c r="AC22" s="175" t="s">
        <v>100</v>
      </c>
      <c r="AD22" s="148"/>
      <c r="AE22" s="204"/>
      <c r="AF22" s="204"/>
      <c r="AG22" s="149"/>
      <c r="AH22" s="162" t="s">
        <v>122</v>
      </c>
      <c r="AI22" s="192" t="s">
        <v>99</v>
      </c>
      <c r="AJ22" s="192"/>
      <c r="AK22" s="81" t="s">
        <v>100</v>
      </c>
      <c r="AL22" s="78"/>
      <c r="AM22" s="78"/>
    </row>
    <row r="23" spans="1:39" s="120" customFormat="1" ht="84" customHeight="1" thickBot="1">
      <c r="A23" s="109" t="s">
        <v>22</v>
      </c>
      <c r="B23" s="129" t="s">
        <v>78</v>
      </c>
      <c r="C23" s="121"/>
      <c r="D23" s="121"/>
      <c r="E23" s="122"/>
      <c r="F23" s="226" t="s">
        <v>79</v>
      </c>
      <c r="G23" s="198"/>
      <c r="H23" s="198"/>
      <c r="I23" s="199"/>
      <c r="J23" s="226" t="s">
        <v>21</v>
      </c>
      <c r="K23" s="198"/>
      <c r="L23" s="198"/>
      <c r="M23" s="199"/>
      <c r="N23" s="110" t="s">
        <v>65</v>
      </c>
      <c r="O23" s="111"/>
      <c r="P23" s="111"/>
      <c r="Q23" s="112"/>
      <c r="R23" s="110" t="s">
        <v>81</v>
      </c>
      <c r="S23" s="111"/>
      <c r="T23" s="111"/>
      <c r="U23" s="112"/>
      <c r="V23" s="245" t="s">
        <v>82</v>
      </c>
      <c r="W23" s="198"/>
      <c r="X23" s="198"/>
      <c r="Y23" s="199"/>
      <c r="Z23" s="208" t="s">
        <v>83</v>
      </c>
      <c r="AA23" s="209"/>
      <c r="AB23" s="209"/>
      <c r="AC23" s="210"/>
      <c r="AD23" s="150"/>
      <c r="AE23" s="151"/>
      <c r="AF23" s="151"/>
      <c r="AG23" s="152"/>
      <c r="AH23" s="115" t="s">
        <v>14</v>
      </c>
      <c r="AI23" s="116"/>
      <c r="AJ23" s="116"/>
      <c r="AK23" s="117"/>
      <c r="AL23" s="126"/>
      <c r="AM23" s="141"/>
    </row>
    <row r="24" spans="1:39" s="6" customFormat="1" ht="10.5" customHeight="1" thickBot="1">
      <c r="A24" s="12"/>
      <c r="B24" s="27"/>
      <c r="C24" s="13"/>
      <c r="D24" s="13"/>
      <c r="E24" s="14"/>
      <c r="F24" s="29"/>
      <c r="G24" s="24"/>
      <c r="H24" s="24"/>
      <c r="I24" s="25"/>
      <c r="J24" s="17"/>
      <c r="K24" s="13"/>
      <c r="L24" s="13"/>
      <c r="M24" s="14"/>
      <c r="N24" s="17"/>
      <c r="O24" s="13"/>
      <c r="P24" s="13"/>
      <c r="Q24" s="14"/>
      <c r="R24" s="17"/>
      <c r="S24" s="13"/>
      <c r="T24" s="13"/>
      <c r="U24" s="14"/>
      <c r="V24" s="27"/>
      <c r="W24" s="13"/>
      <c r="X24" s="13"/>
      <c r="Y24" s="14"/>
      <c r="Z24" s="43"/>
      <c r="AA24" s="44"/>
      <c r="AB24" s="44"/>
      <c r="AC24" s="45"/>
      <c r="AD24" s="153"/>
      <c r="AE24" s="154"/>
      <c r="AF24" s="154"/>
      <c r="AG24" s="155"/>
      <c r="AH24" s="18"/>
      <c r="AI24" s="19"/>
      <c r="AJ24" s="19"/>
      <c r="AK24" s="20"/>
      <c r="AL24" s="78"/>
      <c r="AM24" s="78"/>
    </row>
    <row r="25" spans="1:39" s="6" customFormat="1" ht="15" customHeight="1" thickBot="1">
      <c r="A25" s="21"/>
      <c r="B25" s="165">
        <v>2</v>
      </c>
      <c r="C25" s="166">
        <v>0</v>
      </c>
      <c r="D25" s="166">
        <v>2</v>
      </c>
      <c r="E25" s="167">
        <v>0</v>
      </c>
      <c r="F25" s="171">
        <v>2</v>
      </c>
      <c r="G25" s="172">
        <v>0</v>
      </c>
      <c r="H25" s="172">
        <v>2</v>
      </c>
      <c r="I25" s="173">
        <v>0</v>
      </c>
      <c r="J25" s="165">
        <v>2</v>
      </c>
      <c r="K25" s="166">
        <v>0</v>
      </c>
      <c r="L25" s="166">
        <v>2</v>
      </c>
      <c r="M25" s="167">
        <v>20</v>
      </c>
      <c r="N25" s="165">
        <v>2</v>
      </c>
      <c r="O25" s="166">
        <v>0</v>
      </c>
      <c r="P25" s="166">
        <v>2</v>
      </c>
      <c r="Q25" s="167">
        <v>0</v>
      </c>
      <c r="R25" s="165">
        <v>2</v>
      </c>
      <c r="S25" s="166">
        <v>0</v>
      </c>
      <c r="T25" s="166">
        <v>2</v>
      </c>
      <c r="U25" s="167">
        <v>20</v>
      </c>
      <c r="V25" s="165">
        <v>0</v>
      </c>
      <c r="W25" s="166">
        <v>0</v>
      </c>
      <c r="X25" s="166">
        <v>0</v>
      </c>
      <c r="Y25" s="167">
        <v>60</v>
      </c>
      <c r="Z25" s="176">
        <v>0</v>
      </c>
      <c r="AA25" s="177">
        <v>0</v>
      </c>
      <c r="AB25" s="177">
        <v>0</v>
      </c>
      <c r="AC25" s="178">
        <v>0</v>
      </c>
      <c r="AD25" s="145"/>
      <c r="AE25" s="146"/>
      <c r="AF25" s="146"/>
      <c r="AG25" s="147"/>
      <c r="AH25" s="82">
        <v>0</v>
      </c>
      <c r="AI25" s="83">
        <v>0</v>
      </c>
      <c r="AJ25" s="83">
        <v>2</v>
      </c>
      <c r="AK25" s="84">
        <v>0</v>
      </c>
      <c r="AL25" s="22">
        <f>SUM(B25:D25,F25:H25,J25:L25,N25:P25,R25:T25,V25:X25)</f>
        <v>20</v>
      </c>
      <c r="AM25" s="22">
        <f>SUM(E25,I25,M25,Q25,U25,Y25)</f>
        <v>100</v>
      </c>
    </row>
    <row r="26" spans="1:39" s="6" customFormat="1" ht="13.5" customHeight="1" thickBot="1">
      <c r="A26" s="7"/>
      <c r="B26" s="8">
        <v>13734</v>
      </c>
      <c r="C26" s="221" t="s">
        <v>101</v>
      </c>
      <c r="D26" s="221"/>
      <c r="E26" s="164" t="s">
        <v>11</v>
      </c>
      <c r="F26" s="8">
        <v>3127</v>
      </c>
      <c r="G26" s="221" t="s">
        <v>115</v>
      </c>
      <c r="H26" s="221"/>
      <c r="I26" s="164" t="s">
        <v>11</v>
      </c>
      <c r="J26" s="8">
        <v>10671</v>
      </c>
      <c r="K26" s="221" t="s">
        <v>111</v>
      </c>
      <c r="L26" s="221"/>
      <c r="M26" s="164" t="s">
        <v>12</v>
      </c>
      <c r="N26" s="8">
        <v>1530</v>
      </c>
      <c r="O26" s="221" t="s">
        <v>111</v>
      </c>
      <c r="P26" s="221"/>
      <c r="Q26" s="164" t="s">
        <v>12</v>
      </c>
      <c r="R26" s="8">
        <v>10672</v>
      </c>
      <c r="S26" s="221" t="s">
        <v>96</v>
      </c>
      <c r="T26" s="221"/>
      <c r="U26" s="164" t="s">
        <v>11</v>
      </c>
      <c r="V26" s="222" t="s">
        <v>124</v>
      </c>
      <c r="W26" s="223"/>
      <c r="X26" s="179" t="s">
        <v>101</v>
      </c>
      <c r="Y26" s="180" t="s">
        <v>11</v>
      </c>
      <c r="Z26" s="217" t="s">
        <v>129</v>
      </c>
      <c r="AA26" s="218"/>
      <c r="AB26" s="218"/>
      <c r="AC26" s="185" t="s">
        <v>113</v>
      </c>
      <c r="AD26" s="148"/>
      <c r="AE26" s="204"/>
      <c r="AF26" s="204"/>
      <c r="AG26" s="149"/>
      <c r="AH26" s="162" t="s">
        <v>122</v>
      </c>
      <c r="AI26" s="192" t="s">
        <v>99</v>
      </c>
      <c r="AJ26" s="192"/>
      <c r="AK26" s="163" t="s">
        <v>100</v>
      </c>
      <c r="AL26" s="78"/>
      <c r="AM26" s="78"/>
    </row>
    <row r="27" spans="1:39" s="120" customFormat="1" ht="84" customHeight="1" thickBot="1">
      <c r="A27" s="109" t="s">
        <v>23</v>
      </c>
      <c r="B27" s="226" t="s">
        <v>137</v>
      </c>
      <c r="C27" s="198"/>
      <c r="D27" s="198"/>
      <c r="E27" s="199"/>
      <c r="F27" s="228" t="s">
        <v>84</v>
      </c>
      <c r="G27" s="229"/>
      <c r="H27" s="229"/>
      <c r="I27" s="230"/>
      <c r="J27" s="226" t="s">
        <v>138</v>
      </c>
      <c r="K27" s="198"/>
      <c r="L27" s="198"/>
      <c r="M27" s="199"/>
      <c r="N27" s="226" t="s">
        <v>85</v>
      </c>
      <c r="O27" s="198"/>
      <c r="P27" s="198"/>
      <c r="Q27" s="199"/>
      <c r="R27" s="226" t="s">
        <v>87</v>
      </c>
      <c r="S27" s="198"/>
      <c r="T27" s="198"/>
      <c r="U27" s="199"/>
      <c r="V27" s="246" t="s">
        <v>116</v>
      </c>
      <c r="W27" s="247"/>
      <c r="X27" s="247"/>
      <c r="Y27" s="248"/>
      <c r="Z27" s="134" t="s">
        <v>131</v>
      </c>
      <c r="AA27" s="135"/>
      <c r="AB27" s="135"/>
      <c r="AC27" s="136"/>
      <c r="AD27" s="205"/>
      <c r="AE27" s="206"/>
      <c r="AF27" s="206"/>
      <c r="AG27" s="207"/>
      <c r="AH27" s="115" t="s">
        <v>14</v>
      </c>
      <c r="AI27" s="116"/>
      <c r="AJ27" s="116"/>
      <c r="AK27" s="117"/>
      <c r="AL27" s="126"/>
      <c r="AM27" s="141"/>
    </row>
    <row r="28" spans="1:39" s="6" customFormat="1" ht="11.25" customHeight="1" thickBot="1">
      <c r="A28" s="12"/>
      <c r="B28" s="17"/>
      <c r="C28" s="13"/>
      <c r="D28" s="13"/>
      <c r="E28" s="14"/>
      <c r="F28" s="17"/>
      <c r="G28" s="13"/>
      <c r="H28" s="13"/>
      <c r="I28" s="14"/>
      <c r="J28" s="17"/>
      <c r="K28" s="13"/>
      <c r="L28" s="13"/>
      <c r="M28" s="14"/>
      <c r="N28" s="17"/>
      <c r="O28" s="13"/>
      <c r="P28" s="13"/>
      <c r="Q28" s="14"/>
      <c r="R28" s="17"/>
      <c r="S28" s="13"/>
      <c r="T28" s="13"/>
      <c r="U28" s="14"/>
      <c r="V28" s="158"/>
      <c r="W28" s="156"/>
      <c r="X28" s="156"/>
      <c r="Y28" s="157"/>
      <c r="Z28" s="139"/>
      <c r="AA28" s="137"/>
      <c r="AB28" s="137"/>
      <c r="AC28" s="138"/>
      <c r="AD28" s="205"/>
      <c r="AE28" s="206"/>
      <c r="AF28" s="206"/>
      <c r="AG28" s="207"/>
      <c r="AH28" s="86"/>
      <c r="AI28" s="87"/>
      <c r="AJ28" s="87"/>
      <c r="AK28" s="88"/>
      <c r="AL28" s="78"/>
      <c r="AM28" s="78"/>
    </row>
    <row r="29" spans="1:39" s="6" customFormat="1" ht="13.5" customHeight="1" thickBot="1">
      <c r="A29" s="21"/>
      <c r="B29" s="165">
        <v>2</v>
      </c>
      <c r="C29" s="166">
        <v>0</v>
      </c>
      <c r="D29" s="166">
        <v>2</v>
      </c>
      <c r="E29" s="167">
        <v>0</v>
      </c>
      <c r="F29" s="165">
        <v>2</v>
      </c>
      <c r="G29" s="166">
        <v>0</v>
      </c>
      <c r="H29" s="166">
        <v>1</v>
      </c>
      <c r="I29" s="167">
        <v>10</v>
      </c>
      <c r="J29" s="165">
        <v>1</v>
      </c>
      <c r="K29" s="166">
        <v>0</v>
      </c>
      <c r="L29" s="166">
        <v>2</v>
      </c>
      <c r="M29" s="167">
        <v>20</v>
      </c>
      <c r="N29" s="165">
        <v>2</v>
      </c>
      <c r="O29" s="166">
        <v>0</v>
      </c>
      <c r="P29" s="166">
        <v>1</v>
      </c>
      <c r="Q29" s="167">
        <v>20</v>
      </c>
      <c r="R29" s="165">
        <v>2</v>
      </c>
      <c r="S29" s="166">
        <v>0</v>
      </c>
      <c r="T29" s="166">
        <v>2</v>
      </c>
      <c r="U29" s="167">
        <v>0</v>
      </c>
      <c r="V29" s="181">
        <v>2</v>
      </c>
      <c r="W29" s="182">
        <v>0</v>
      </c>
      <c r="X29" s="182">
        <v>2</v>
      </c>
      <c r="Y29" s="183">
        <v>0</v>
      </c>
      <c r="Z29" s="186">
        <v>0</v>
      </c>
      <c r="AA29" s="187">
        <v>0</v>
      </c>
      <c r="AB29" s="187">
        <v>0</v>
      </c>
      <c r="AC29" s="188">
        <v>60</v>
      </c>
      <c r="AD29" s="145"/>
      <c r="AE29" s="146"/>
      <c r="AF29" s="146"/>
      <c r="AG29" s="147"/>
      <c r="AH29" s="82">
        <v>0</v>
      </c>
      <c r="AI29" s="83">
        <v>0</v>
      </c>
      <c r="AJ29" s="83">
        <v>2</v>
      </c>
      <c r="AK29" s="84">
        <v>0</v>
      </c>
      <c r="AL29" s="22">
        <f>SUM(B29:D29,F29:H29,J29:L29,N29:P29,R29:T29,V28:X29,Z29:AB29)</f>
        <v>21</v>
      </c>
      <c r="AM29" s="22">
        <f>SUM(E29,I29,M29,Q29,U29,Y29,AC29)</f>
        <v>110</v>
      </c>
    </row>
    <row r="30" spans="1:39" s="6" customFormat="1" ht="13.5" customHeight="1" thickBot="1">
      <c r="A30" s="7"/>
      <c r="B30" s="8">
        <v>10677</v>
      </c>
      <c r="C30" s="221" t="s">
        <v>98</v>
      </c>
      <c r="D30" s="221"/>
      <c r="E30" s="164" t="s">
        <v>11</v>
      </c>
      <c r="F30" s="217" t="s">
        <v>125</v>
      </c>
      <c r="G30" s="218"/>
      <c r="H30" s="184" t="s">
        <v>110</v>
      </c>
      <c r="I30" s="185" t="s">
        <v>12</v>
      </c>
      <c r="J30" s="217" t="s">
        <v>126</v>
      </c>
      <c r="K30" s="218"/>
      <c r="L30" s="184" t="s">
        <v>110</v>
      </c>
      <c r="M30" s="185" t="s">
        <v>11</v>
      </c>
      <c r="N30" s="217" t="s">
        <v>127</v>
      </c>
      <c r="O30" s="218"/>
      <c r="P30" s="184" t="s">
        <v>110</v>
      </c>
      <c r="Q30" s="185" t="s">
        <v>11</v>
      </c>
      <c r="R30" s="217" t="s">
        <v>128</v>
      </c>
      <c r="S30" s="218"/>
      <c r="T30" s="184" t="s">
        <v>110</v>
      </c>
      <c r="U30" s="185" t="s">
        <v>12</v>
      </c>
      <c r="V30" s="191">
        <v>3135</v>
      </c>
      <c r="W30" s="193" t="s">
        <v>98</v>
      </c>
      <c r="X30" s="193"/>
      <c r="Y30" s="189"/>
      <c r="Z30" s="219" t="s">
        <v>130</v>
      </c>
      <c r="AA30" s="220"/>
      <c r="AB30" s="220"/>
      <c r="AC30" s="91"/>
      <c r="AD30" s="106"/>
      <c r="AE30" s="74"/>
      <c r="AF30" s="74"/>
      <c r="AG30" s="107"/>
      <c r="AH30" s="162" t="s">
        <v>123</v>
      </c>
      <c r="AI30" s="192" t="s">
        <v>99</v>
      </c>
      <c r="AJ30" s="192"/>
      <c r="AK30" s="89" t="s">
        <v>100</v>
      </c>
      <c r="AL30" s="78"/>
      <c r="AM30" s="78"/>
    </row>
    <row r="31" spans="1:39" s="120" customFormat="1" ht="84" customHeight="1" thickBot="1">
      <c r="A31" s="109" t="s">
        <v>24</v>
      </c>
      <c r="B31" s="226" t="s">
        <v>86</v>
      </c>
      <c r="C31" s="198"/>
      <c r="D31" s="198"/>
      <c r="E31" s="199"/>
      <c r="F31" s="201" t="s">
        <v>139</v>
      </c>
      <c r="G31" s="202"/>
      <c r="H31" s="202"/>
      <c r="I31" s="203"/>
      <c r="J31" s="201" t="s">
        <v>132</v>
      </c>
      <c r="K31" s="202"/>
      <c r="L31" s="202"/>
      <c r="M31" s="203"/>
      <c r="N31" s="134" t="s">
        <v>133</v>
      </c>
      <c r="O31" s="135"/>
      <c r="P31" s="135"/>
      <c r="Q31" s="136"/>
      <c r="R31" s="134" t="s">
        <v>134</v>
      </c>
      <c r="S31" s="135"/>
      <c r="T31" s="135"/>
      <c r="U31" s="136"/>
      <c r="V31" s="233" t="s">
        <v>117</v>
      </c>
      <c r="W31" s="234"/>
      <c r="X31" s="234"/>
      <c r="Y31" s="235"/>
      <c r="Z31" s="208" t="s">
        <v>118</v>
      </c>
      <c r="AA31" s="236"/>
      <c r="AB31" s="236"/>
      <c r="AC31" s="237"/>
      <c r="AD31" s="241"/>
      <c r="AE31" s="242"/>
      <c r="AF31" s="242"/>
      <c r="AG31" s="243"/>
      <c r="AH31" s="115" t="s">
        <v>14</v>
      </c>
      <c r="AI31" s="116"/>
      <c r="AJ31" s="116"/>
      <c r="AK31" s="117"/>
      <c r="AL31" s="126"/>
      <c r="AM31" s="141"/>
    </row>
    <row r="32" spans="1:39" s="6" customFormat="1" ht="14.25" customHeight="1" thickBot="1">
      <c r="A32" s="12"/>
      <c r="B32" s="17"/>
      <c r="C32" s="13"/>
      <c r="D32" s="13"/>
      <c r="E32" s="14"/>
      <c r="F32" s="139"/>
      <c r="G32" s="137"/>
      <c r="H32" s="137"/>
      <c r="I32" s="138"/>
      <c r="J32" s="139"/>
      <c r="K32" s="137"/>
      <c r="L32" s="137"/>
      <c r="M32" s="138"/>
      <c r="N32" s="139"/>
      <c r="O32" s="137"/>
      <c r="P32" s="137"/>
      <c r="Q32" s="138"/>
      <c r="R32" s="139"/>
      <c r="S32" s="137"/>
      <c r="T32" s="137"/>
      <c r="U32" s="138"/>
      <c r="V32" s="92"/>
      <c r="W32" s="93"/>
      <c r="X32" s="93"/>
      <c r="Y32" s="94"/>
      <c r="Z32" s="92"/>
      <c r="AA32" s="93"/>
      <c r="AB32" s="93"/>
      <c r="AC32" s="94"/>
      <c r="AD32" s="102"/>
      <c r="AE32" s="99"/>
      <c r="AF32" s="99"/>
      <c r="AG32" s="100"/>
      <c r="AH32" s="90"/>
      <c r="AI32" s="15"/>
      <c r="AJ32" s="15"/>
      <c r="AK32" s="16"/>
      <c r="AL32" s="78"/>
      <c r="AM32" s="78"/>
    </row>
    <row r="33" spans="1:39" s="6" customFormat="1" ht="13.5" customHeight="1" thickBot="1">
      <c r="A33" s="21"/>
      <c r="B33" s="165">
        <v>2</v>
      </c>
      <c r="C33" s="166">
        <v>0</v>
      </c>
      <c r="D33" s="166">
        <v>2</v>
      </c>
      <c r="E33" s="167">
        <v>0</v>
      </c>
      <c r="F33" s="186">
        <v>2</v>
      </c>
      <c r="G33" s="187">
        <v>0</v>
      </c>
      <c r="H33" s="187">
        <v>2</v>
      </c>
      <c r="I33" s="188">
        <v>0</v>
      </c>
      <c r="J33" s="186">
        <v>2</v>
      </c>
      <c r="K33" s="187">
        <v>0</v>
      </c>
      <c r="L33" s="187">
        <v>2</v>
      </c>
      <c r="M33" s="188">
        <v>0</v>
      </c>
      <c r="N33" s="186">
        <v>2</v>
      </c>
      <c r="O33" s="187">
        <v>0</v>
      </c>
      <c r="P33" s="187">
        <v>2</v>
      </c>
      <c r="Q33" s="188">
        <v>0</v>
      </c>
      <c r="R33" s="186">
        <v>2</v>
      </c>
      <c r="S33" s="187">
        <v>0</v>
      </c>
      <c r="T33" s="187">
        <v>2</v>
      </c>
      <c r="U33" s="188">
        <v>0</v>
      </c>
      <c r="V33" s="176">
        <v>0</v>
      </c>
      <c r="W33" s="177">
        <v>0</v>
      </c>
      <c r="X33" s="177">
        <v>0</v>
      </c>
      <c r="Y33" s="178">
        <v>100</v>
      </c>
      <c r="Z33" s="95"/>
      <c r="AA33" s="96"/>
      <c r="AB33" s="96"/>
      <c r="AC33" s="97"/>
      <c r="AD33" s="76"/>
      <c r="AE33" s="50"/>
      <c r="AF33" s="50"/>
      <c r="AG33" s="77"/>
      <c r="AH33" s="82">
        <v>0</v>
      </c>
      <c r="AI33" s="83">
        <v>0</v>
      </c>
      <c r="AJ33" s="83">
        <v>3</v>
      </c>
      <c r="AK33" s="84">
        <v>0</v>
      </c>
      <c r="AL33" s="22">
        <f>SUM(B33:D33,F33:H33,J33:L33,N33:P33,R33:T33)</f>
        <v>20</v>
      </c>
      <c r="AM33" s="22">
        <f>E33+I33+M33+Q33+U33+Y33</f>
        <v>100</v>
      </c>
    </row>
    <row r="34" spans="1:39" s="58" customFormat="1" ht="25.5" customHeight="1" thickBot="1">
      <c r="A34" s="54"/>
      <c r="B34" s="54"/>
      <c r="C34" s="55"/>
      <c r="D34" s="54"/>
      <c r="E34" s="54"/>
      <c r="F34" s="54"/>
      <c r="G34" s="54"/>
      <c r="H34" s="54"/>
      <c r="I34" s="54"/>
      <c r="J34" s="56"/>
      <c r="K34" s="54"/>
      <c r="L34" s="54"/>
      <c r="M34" s="54"/>
      <c r="N34" s="54"/>
      <c r="O34" s="54"/>
      <c r="P34" s="54"/>
      <c r="Q34" s="56"/>
      <c r="R34" s="54"/>
      <c r="S34" s="54"/>
      <c r="T34" s="54"/>
      <c r="U34" s="54"/>
      <c r="V34" s="54"/>
      <c r="W34" s="56"/>
      <c r="X34" s="54"/>
      <c r="Y34" s="54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133">
        <f>(AL5+AL9+AL13+AL17+AL21+AL25+AL29)*15+AL33*10</f>
        <v>2420</v>
      </c>
      <c r="AM34" s="133">
        <f>AM5+AM9+AM13+AM17+AM21+AM25+AM29+AM33</f>
        <v>690</v>
      </c>
    </row>
    <row r="35" spans="1:39" s="60" customFormat="1" ht="15.75" customHeight="1">
      <c r="A35" s="59"/>
      <c r="B35" s="32"/>
      <c r="C35" s="32"/>
      <c r="D35" s="32"/>
      <c r="E35" s="32"/>
      <c r="F35" s="32"/>
      <c r="G35" s="32"/>
      <c r="H35" s="32"/>
      <c r="I35" s="59"/>
      <c r="P35" s="61"/>
      <c r="V35" s="61"/>
      <c r="Z35" s="49"/>
      <c r="AA35" s="49"/>
      <c r="AB35" s="62"/>
      <c r="AC35" s="63"/>
      <c r="AD35" s="64"/>
      <c r="AE35" s="64"/>
      <c r="AF35" s="64"/>
      <c r="AG35" s="64"/>
      <c r="AH35" s="64"/>
      <c r="AI35" s="65"/>
      <c r="AJ35" s="65"/>
      <c r="AK35" s="65"/>
      <c r="AL35" s="103"/>
      <c r="AM35" s="104"/>
    </row>
    <row r="36" spans="1:39" s="60" customFormat="1" ht="15.75" customHeight="1">
      <c r="A36" s="59"/>
      <c r="I36" s="61"/>
      <c r="P36" s="61"/>
      <c r="V36" s="61"/>
      <c r="Z36" s="49"/>
      <c r="AA36" s="49"/>
      <c r="AB36" s="62"/>
      <c r="AC36" s="63"/>
      <c r="AD36" s="64"/>
      <c r="AE36" s="64"/>
      <c r="AF36" s="64"/>
      <c r="AG36" s="64"/>
      <c r="AH36" s="66" t="s">
        <v>25</v>
      </c>
      <c r="AI36" s="53"/>
      <c r="AJ36" s="67"/>
      <c r="AK36" s="67"/>
      <c r="AL36" s="105"/>
      <c r="AM36" s="104"/>
    </row>
    <row r="37" spans="1:38" s="60" customFormat="1" ht="15.75" customHeight="1" thickBot="1">
      <c r="A37" s="59"/>
      <c r="I37" s="61"/>
      <c r="P37" s="61"/>
      <c r="V37" s="61"/>
      <c r="Z37" s="49"/>
      <c r="AA37" s="49"/>
      <c r="AB37" s="62"/>
      <c r="AC37" s="63"/>
      <c r="AD37" s="64"/>
      <c r="AE37" s="64"/>
      <c r="AF37" s="64"/>
      <c r="AG37" s="64"/>
      <c r="AH37" s="66"/>
      <c r="AI37" s="53"/>
      <c r="AJ37" s="67"/>
      <c r="AK37" s="67"/>
      <c r="AL37" s="73"/>
    </row>
    <row r="38" spans="1:38" s="60" customFormat="1" ht="15.75" customHeight="1">
      <c r="A38" s="59"/>
      <c r="I38" s="61"/>
      <c r="P38" s="61"/>
      <c r="V38" s="61"/>
      <c r="Z38" s="49"/>
      <c r="AA38" s="49"/>
      <c r="AB38" s="62"/>
      <c r="AC38" s="63"/>
      <c r="AD38" s="64"/>
      <c r="AE38" s="64"/>
      <c r="AF38" s="64"/>
      <c r="AG38" s="64"/>
      <c r="AH38" s="68" t="s">
        <v>26</v>
      </c>
      <c r="AI38" s="224" t="s">
        <v>64</v>
      </c>
      <c r="AJ38" s="225"/>
      <c r="AK38" s="69" t="s">
        <v>27</v>
      </c>
      <c r="AL38" s="65"/>
    </row>
    <row r="39" spans="1:38" s="60" customFormat="1" ht="15.75" customHeight="1">
      <c r="A39" s="59"/>
      <c r="I39" s="61"/>
      <c r="P39" s="61"/>
      <c r="V39" s="61"/>
      <c r="Z39" s="49"/>
      <c r="AA39" s="49"/>
      <c r="AB39" s="62"/>
      <c r="AC39" s="63"/>
      <c r="AD39" s="64"/>
      <c r="AE39" s="64"/>
      <c r="AF39" s="64"/>
      <c r="AG39" s="64"/>
      <c r="AH39" s="211" t="s">
        <v>28</v>
      </c>
      <c r="AI39" s="212"/>
      <c r="AJ39" s="212"/>
      <c r="AK39" s="213"/>
      <c r="AL39" s="65"/>
    </row>
    <row r="40" spans="1:38" s="60" customFormat="1" ht="15.75" customHeight="1">
      <c r="A40" s="59"/>
      <c r="I40" s="61"/>
      <c r="P40" s="61"/>
      <c r="V40" s="61"/>
      <c r="Z40" s="49"/>
      <c r="AA40" s="49"/>
      <c r="AB40" s="62"/>
      <c r="AC40" s="63"/>
      <c r="AD40" s="64"/>
      <c r="AE40" s="64"/>
      <c r="AF40" s="64"/>
      <c r="AG40" s="64"/>
      <c r="AH40" s="214"/>
      <c r="AI40" s="215"/>
      <c r="AJ40" s="215"/>
      <c r="AK40" s="216"/>
      <c r="AL40" s="65"/>
    </row>
    <row r="41" spans="1:38" s="60" customFormat="1" ht="18" customHeight="1" thickBot="1">
      <c r="A41" s="231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P41" s="61"/>
      <c r="V41" s="61"/>
      <c r="Z41" s="49"/>
      <c r="AA41" s="49" t="s">
        <v>51</v>
      </c>
      <c r="AB41" s="49"/>
      <c r="AC41" s="49"/>
      <c r="AD41" s="32"/>
      <c r="AE41" s="32"/>
      <c r="AF41" s="32"/>
      <c r="AG41" s="32"/>
      <c r="AH41" s="70" t="s">
        <v>29</v>
      </c>
      <c r="AI41" s="71" t="s">
        <v>30</v>
      </c>
      <c r="AJ41" s="71" t="s">
        <v>63</v>
      </c>
      <c r="AK41" s="72" t="s">
        <v>31</v>
      </c>
      <c r="AL41" s="65"/>
    </row>
    <row r="42" spans="1:38" s="6" customFormat="1" ht="14.25" customHeight="1">
      <c r="A42" s="231"/>
      <c r="B42" s="231"/>
      <c r="C42" s="231"/>
      <c r="D42" s="231"/>
      <c r="E42" s="231"/>
      <c r="F42" s="231"/>
      <c r="G42" s="231"/>
      <c r="I42" s="31"/>
      <c r="P42" s="232"/>
      <c r="Q42" s="232"/>
      <c r="R42" s="232"/>
      <c r="S42" s="232"/>
      <c r="T42" s="232"/>
      <c r="U42" s="232"/>
      <c r="V42" s="31"/>
      <c r="Z42" s="49"/>
      <c r="AA42" s="49"/>
      <c r="AB42" s="49"/>
      <c r="AC42" s="49"/>
      <c r="AD42" s="32"/>
      <c r="AE42" s="32"/>
      <c r="AF42" s="32"/>
      <c r="AG42" s="32"/>
      <c r="AH42"/>
      <c r="AI42"/>
      <c r="AJ42"/>
      <c r="AK42"/>
      <c r="AL42"/>
    </row>
    <row r="43" spans="1:40" s="6" customFormat="1" ht="15">
      <c r="A43" s="38"/>
      <c r="B43" s="38"/>
      <c r="P43"/>
      <c r="V43" s="108"/>
      <c r="W43" s="32"/>
      <c r="X43" s="32"/>
      <c r="Y43" s="32"/>
      <c r="Z43" s="49"/>
      <c r="AA43" s="49"/>
      <c r="AB43" s="49"/>
      <c r="AC43" s="49"/>
      <c r="AD43" s="32"/>
      <c r="AE43" s="32"/>
      <c r="AF43" s="32"/>
      <c r="AG43" s="32"/>
      <c r="AH43" s="32"/>
      <c r="AI43" s="32"/>
      <c r="AJ43" s="32"/>
      <c r="AK43" s="32"/>
      <c r="AN43" s="11"/>
    </row>
    <row r="44" spans="1:40" s="6" customFormat="1" ht="16.5" customHeight="1">
      <c r="A44" s="38"/>
      <c r="J44" s="30"/>
      <c r="P44" s="227"/>
      <c r="Q44" s="227"/>
      <c r="R44" s="227"/>
      <c r="S44" s="227"/>
      <c r="T44" s="227"/>
      <c r="U44" s="227"/>
      <c r="V44" s="32"/>
      <c r="W44" s="32"/>
      <c r="X44" s="32"/>
      <c r="Y44" s="32"/>
      <c r="Z44" s="49"/>
      <c r="AA44" s="49"/>
      <c r="AB44" s="49"/>
      <c r="AC44" s="49"/>
      <c r="AD44" s="32"/>
      <c r="AE44" s="32"/>
      <c r="AF44" s="32"/>
      <c r="AG44" s="32"/>
      <c r="AH44" s="32"/>
      <c r="AI44" s="32"/>
      <c r="AJ44" s="32"/>
      <c r="AK44" s="32"/>
      <c r="AN44" s="11"/>
    </row>
    <row r="45" spans="22:40" s="6" customFormat="1" ht="12.75">
      <c r="V45" s="32"/>
      <c r="W45" s="32"/>
      <c r="X45" s="32"/>
      <c r="Y45" s="32"/>
      <c r="Z45" s="49"/>
      <c r="AA45" s="49"/>
      <c r="AB45" s="49"/>
      <c r="AC45" s="49"/>
      <c r="AD45" s="32"/>
      <c r="AE45" s="32"/>
      <c r="AF45" s="32"/>
      <c r="AG45" s="32"/>
      <c r="AH45" s="32"/>
      <c r="AI45" s="32"/>
      <c r="AJ45" s="32"/>
      <c r="AK45" s="32"/>
      <c r="AN45" s="28"/>
    </row>
    <row r="46" spans="22:40" s="6" customFormat="1" ht="12.75">
      <c r="V46" s="32"/>
      <c r="W46" s="32"/>
      <c r="X46" s="32"/>
      <c r="Y46" s="32"/>
      <c r="Z46" s="49"/>
      <c r="AA46" s="49"/>
      <c r="AB46" s="49"/>
      <c r="AC46" s="49"/>
      <c r="AD46" s="32"/>
      <c r="AE46" s="32"/>
      <c r="AF46" s="32"/>
      <c r="AG46" s="32"/>
      <c r="AH46" s="32"/>
      <c r="AI46" s="32"/>
      <c r="AJ46" s="32"/>
      <c r="AK46" s="32"/>
      <c r="AN46" s="28"/>
    </row>
    <row r="47" spans="1:38" s="6" customFormat="1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49"/>
      <c r="AA47" s="49"/>
      <c r="AB47" s="49"/>
      <c r="AC47" s="49"/>
      <c r="AD47" s="32"/>
      <c r="AE47" s="32"/>
      <c r="AF47" s="32"/>
      <c r="AG47" s="32"/>
      <c r="AH47" s="32"/>
      <c r="AI47" s="32"/>
      <c r="AJ47" s="32"/>
      <c r="AK47" s="32"/>
      <c r="AL47" s="32"/>
    </row>
  </sheetData>
  <sheetProtection/>
  <mergeCells count="116">
    <mergeCell ref="C26:D26"/>
    <mergeCell ref="G26:H26"/>
    <mergeCell ref="K26:L26"/>
    <mergeCell ref="O26:P26"/>
    <mergeCell ref="B19:E19"/>
    <mergeCell ref="N19:Q19"/>
    <mergeCell ref="R30:S30"/>
    <mergeCell ref="V27:Y27"/>
    <mergeCell ref="S26:T26"/>
    <mergeCell ref="AD31:AG31"/>
    <mergeCell ref="S18:T18"/>
    <mergeCell ref="B15:E15"/>
    <mergeCell ref="V23:Y23"/>
    <mergeCell ref="O14:P14"/>
    <mergeCell ref="R19:U19"/>
    <mergeCell ref="N15:Q15"/>
    <mergeCell ref="S14:T14"/>
    <mergeCell ref="W14:X14"/>
    <mergeCell ref="S22:T22"/>
    <mergeCell ref="V15:Y15"/>
    <mergeCell ref="O22:P22"/>
    <mergeCell ref="S2:T2"/>
    <mergeCell ref="N3:Q3"/>
    <mergeCell ref="G18:H18"/>
    <mergeCell ref="K18:L18"/>
    <mergeCell ref="O18:P18"/>
    <mergeCell ref="C10:D10"/>
    <mergeCell ref="G10:H10"/>
    <mergeCell ref="C14:D14"/>
    <mergeCell ref="G14:H14"/>
    <mergeCell ref="K14:L14"/>
    <mergeCell ref="K10:L10"/>
    <mergeCell ref="F11:I11"/>
    <mergeCell ref="F7:I7"/>
    <mergeCell ref="V3:Y3"/>
    <mergeCell ref="W2:X2"/>
    <mergeCell ref="S6:T6"/>
    <mergeCell ref="W6:X6"/>
    <mergeCell ref="O10:P10"/>
    <mergeCell ref="N11:Q11"/>
    <mergeCell ref="R3:U3"/>
    <mergeCell ref="Z3:AC3"/>
    <mergeCell ref="Z7:AC7"/>
    <mergeCell ref="V7:Y7"/>
    <mergeCell ref="C2:D2"/>
    <mergeCell ref="G2:H2"/>
    <mergeCell ref="K2:L2"/>
    <mergeCell ref="O2:P2"/>
    <mergeCell ref="J3:M3"/>
    <mergeCell ref="C6:D6"/>
    <mergeCell ref="G6:H6"/>
    <mergeCell ref="F19:I19"/>
    <mergeCell ref="V19:Y19"/>
    <mergeCell ref="AD6:AG6"/>
    <mergeCell ref="R15:U15"/>
    <mergeCell ref="W10:X10"/>
    <mergeCell ref="K6:L6"/>
    <mergeCell ref="O6:P6"/>
    <mergeCell ref="S10:T10"/>
    <mergeCell ref="F15:I15"/>
    <mergeCell ref="W18:X18"/>
    <mergeCell ref="F23:I23"/>
    <mergeCell ref="C22:D22"/>
    <mergeCell ref="C18:D18"/>
    <mergeCell ref="Z11:AC11"/>
    <mergeCell ref="V31:Y31"/>
    <mergeCell ref="R11:U11"/>
    <mergeCell ref="V11:Y11"/>
    <mergeCell ref="Z31:AC31"/>
    <mergeCell ref="R27:U27"/>
    <mergeCell ref="B31:E31"/>
    <mergeCell ref="P44:U44"/>
    <mergeCell ref="F27:I27"/>
    <mergeCell ref="A42:G42"/>
    <mergeCell ref="B27:E27"/>
    <mergeCell ref="A41:L41"/>
    <mergeCell ref="F30:G30"/>
    <mergeCell ref="P42:U42"/>
    <mergeCell ref="F31:I31"/>
    <mergeCell ref="J27:M27"/>
    <mergeCell ref="C30:D30"/>
    <mergeCell ref="G22:H22"/>
    <mergeCell ref="K22:L22"/>
    <mergeCell ref="AI26:AJ26"/>
    <mergeCell ref="AI30:AJ30"/>
    <mergeCell ref="V26:W26"/>
    <mergeCell ref="AI38:AJ38"/>
    <mergeCell ref="N27:Q27"/>
    <mergeCell ref="J23:M23"/>
    <mergeCell ref="J30:K30"/>
    <mergeCell ref="N30:O30"/>
    <mergeCell ref="AH39:AK40"/>
    <mergeCell ref="Z19:AC19"/>
    <mergeCell ref="AD19:AG20"/>
    <mergeCell ref="AE18:AF18"/>
    <mergeCell ref="AE22:AF22"/>
    <mergeCell ref="AA18:AB18"/>
    <mergeCell ref="Z26:AB26"/>
    <mergeCell ref="Z30:AB30"/>
    <mergeCell ref="J31:M31"/>
    <mergeCell ref="AE26:AF26"/>
    <mergeCell ref="AI22:AJ22"/>
    <mergeCell ref="AD27:AG28"/>
    <mergeCell ref="Z23:AC23"/>
    <mergeCell ref="W30:X30"/>
    <mergeCell ref="W22:X22"/>
    <mergeCell ref="AI2:AJ2"/>
    <mergeCell ref="AI6:AJ6"/>
    <mergeCell ref="AI10:AJ10"/>
    <mergeCell ref="AI14:AJ14"/>
    <mergeCell ref="AA22:AB22"/>
    <mergeCell ref="AI18:AJ18"/>
    <mergeCell ref="AD11:AG11"/>
    <mergeCell ref="Z15:AC15"/>
    <mergeCell ref="AE14:AF14"/>
    <mergeCell ref="AA14:AB14"/>
  </mergeCells>
  <printOptions horizontalCentered="1" verticalCentered="1"/>
  <pageMargins left="0.07874015748031496" right="0.07874015748031496" top="0.8661417322834646" bottom="0.03937007874015748" header="0.3937007874015748" footer="0.1968503937007874"/>
  <pageSetup fitToHeight="1" fitToWidth="1" horizontalDpi="600" verticalDpi="600" orientation="landscape" paperSize="9" scale="44" r:id="rId1"/>
  <headerFooter alignWithMargins="0">
    <oddHeader>&amp;C&amp;"Arial Cyr,Bold"Учебен план за бакалаври по Интернет и мобилни комуникации
Катедра  Телекомуникации
РУ "Ангел Кънчев" 
редовно обучение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D23" sqref="D23"/>
    </sheetView>
  </sheetViews>
  <sheetFormatPr defaultColWidth="8.796875" defaultRowHeight="15"/>
  <sheetData>
    <row r="1" spans="1:3" s="52" customFormat="1" ht="15.75">
      <c r="A1" s="52" t="s">
        <v>32</v>
      </c>
      <c r="C1" s="52" t="s">
        <v>33</v>
      </c>
    </row>
    <row r="2" ht="15">
      <c r="C2" t="s">
        <v>34</v>
      </c>
    </row>
    <row r="3" ht="15">
      <c r="C3" t="s">
        <v>35</v>
      </c>
    </row>
    <row r="4" ht="15">
      <c r="C4" t="s">
        <v>36</v>
      </c>
    </row>
    <row r="5" ht="15">
      <c r="C5" t="s">
        <v>37</v>
      </c>
    </row>
    <row r="8" spans="1:3" s="52" customFormat="1" ht="15.75">
      <c r="A8" s="52" t="s">
        <v>38</v>
      </c>
      <c r="C8" s="52" t="s">
        <v>39</v>
      </c>
    </row>
    <row r="9" ht="15">
      <c r="C9" t="s">
        <v>40</v>
      </c>
    </row>
    <row r="10" ht="15">
      <c r="C10" t="s">
        <v>41</v>
      </c>
    </row>
    <row r="11" ht="15">
      <c r="C11" t="s">
        <v>42</v>
      </c>
    </row>
    <row r="12" ht="15">
      <c r="C12" t="s">
        <v>43</v>
      </c>
    </row>
    <row r="13" ht="15">
      <c r="C13" t="s">
        <v>44</v>
      </c>
    </row>
    <row r="14" ht="15">
      <c r="C14" t="s">
        <v>45</v>
      </c>
    </row>
    <row r="15" ht="15">
      <c r="C15" t="s">
        <v>46</v>
      </c>
    </row>
    <row r="18" spans="1:3" s="52" customFormat="1" ht="15.75">
      <c r="A18" s="52" t="s">
        <v>47</v>
      </c>
      <c r="C18" s="52" t="s">
        <v>48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TEMPUS S_Jep 11392</dc:creator>
  <cp:keywords/>
  <dc:description/>
  <cp:lastModifiedBy>Petq Arnaudova</cp:lastModifiedBy>
  <cp:lastPrinted>2016-03-15T09:25:16Z</cp:lastPrinted>
  <dcterms:created xsi:type="dcterms:W3CDTF">1997-07-14T19:08:07Z</dcterms:created>
  <dcterms:modified xsi:type="dcterms:W3CDTF">2017-10-05T06:00:35Z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AMHFDVQSNDYS-21-318</vt:lpwstr>
  </property>
  <property fmtid="{D5CDD505-2E9C-101B-9397-08002B2CF9AE}" pid="4" name="_dlc_DocIdItemGu">
    <vt:lpwstr>1910ecd6-bc56-45b9-a735-f817db291830</vt:lpwstr>
  </property>
  <property fmtid="{D5CDD505-2E9C-101B-9397-08002B2CF9AE}" pid="5" name="_dlc_DocIdU">
    <vt:lpwstr>https://www.uni-ruse.bg/education/students/_layouts/15/DocIdRedir.aspx?ID=AMHFDVQSNDYS-21-318, AMHFDVQSNDYS-21-318</vt:lpwstr>
  </property>
</Properties>
</file>